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'Sheet1'!$A$1:$X$97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<sst xmlns="http://schemas.openxmlformats.org/spreadsheetml/2006/main" count="402" uniqueCount="168">
  <si>
    <t>Detailed Head</t>
  </si>
  <si>
    <t>Organisation/ Scheme</t>
  </si>
  <si>
    <t>PLAN</t>
  </si>
  <si>
    <t>Rs. In thousands</t>
  </si>
  <si>
    <t>Art and Culture</t>
  </si>
  <si>
    <t>04</t>
  </si>
  <si>
    <t>01</t>
  </si>
  <si>
    <t>Capital outlay on Education, Sports, Art and Culture</t>
  </si>
  <si>
    <t>Buildings</t>
  </si>
  <si>
    <t>Major Works</t>
  </si>
  <si>
    <t>04.108</t>
  </si>
  <si>
    <t>Public Libraries</t>
  </si>
  <si>
    <t>Addition      To</t>
  </si>
  <si>
    <t>Balance  Fund available for Surrender to MoF</t>
  </si>
  <si>
    <t>Reason for Surrender</t>
  </si>
  <si>
    <t>Total  (Capital Section)</t>
  </si>
  <si>
    <t>Funds to be surrenderred to MoF</t>
  </si>
  <si>
    <t>4202.04.108.01.00.53</t>
  </si>
  <si>
    <t>Due to non-execution of works by CPWD during the year  2012-13</t>
  </si>
  <si>
    <t>CPWD although initiated the project, but the pace of expenditure is very slow and could not spent  the allocated amount during 2012-13.  Hence, savings occurred under this Head</t>
  </si>
  <si>
    <t>Ministry of Culture - Demand No.19 - Year 2012-13</t>
  </si>
  <si>
    <t>Annexure</t>
  </si>
  <si>
    <t>BE 2012-13</t>
  </si>
  <si>
    <t>BE 
2012-13</t>
  </si>
  <si>
    <t>Total Grant 2012-13</t>
  </si>
  <si>
    <t>Total Exp./
Final Grant</t>
  </si>
  <si>
    <t>Details of Saving/Surrender under Non-Plan during 2012-13</t>
  </si>
  <si>
    <t>(Rs. In thousand)</t>
  </si>
  <si>
    <t>NON-PLAN</t>
  </si>
  <si>
    <t>Major Head/ Minor Head/  Detailed Head</t>
  </si>
  <si>
    <t>Supple-mentary   Received</t>
  </si>
  <si>
    <t>Reappropriation</t>
  </si>
  <si>
    <t>Total Grant  2012-13</t>
  </si>
  <si>
    <t>Final Grant</t>
  </si>
  <si>
    <t>2251.092.01.01.13</t>
  </si>
  <si>
    <t xml:space="preserve">Central Secretariat Library </t>
  </si>
  <si>
    <t>01.01.13</t>
  </si>
  <si>
    <t>Office Expenses</t>
  </si>
  <si>
    <t>Saving has occurred due to less requirement of funds on acquisition /  purchase of periodicals and non issue of advertisement by CSL.</t>
  </si>
  <si>
    <t>01.01.20</t>
  </si>
  <si>
    <t>Other Administrative Expenses</t>
  </si>
  <si>
    <t>-do-</t>
  </si>
  <si>
    <t>01.01.26</t>
  </si>
  <si>
    <t>Advertising and Publicity</t>
  </si>
  <si>
    <t>01.01.50</t>
  </si>
  <si>
    <t>Other Charges</t>
  </si>
  <si>
    <t>2205.00.1023.03.07</t>
  </si>
  <si>
    <t>The Asiatic Society, Kolkata</t>
  </si>
  <si>
    <t>03.07.36</t>
  </si>
  <si>
    <t>Grants in aid-Salaries</t>
  </si>
  <si>
    <t>Due to non-compliance of audit observation by the Society</t>
  </si>
  <si>
    <t>2205.00.102.04.01</t>
  </si>
  <si>
    <t>Award for Scholarship and Fellowship to Outstanding Artists in the field of Performing, Literary and Plastic Arts</t>
  </si>
  <si>
    <t>04.01.11</t>
  </si>
  <si>
    <t>Domestic Travel Expenses</t>
  </si>
  <si>
    <t>Due to non-conducting of meetings for scholarship and fellowship awards</t>
  </si>
  <si>
    <t>04.01.20</t>
  </si>
  <si>
    <t>04.01.26</t>
  </si>
  <si>
    <t>04.01.34</t>
  </si>
  <si>
    <t>Scholarship/Stipends</t>
  </si>
  <si>
    <t>2205.00.102.04.10</t>
  </si>
  <si>
    <t>Festival of India</t>
  </si>
  <si>
    <t>04.10.11</t>
  </si>
  <si>
    <t>Due to non-conducting of programmes / festival under this scheme, the fund could not be utilized during 2012-13.  Hence the surrender.</t>
  </si>
  <si>
    <t>04.10.12</t>
  </si>
  <si>
    <t>Foreign Travel Expenses</t>
  </si>
  <si>
    <t>04.10.13</t>
  </si>
  <si>
    <t>04.10.16</t>
  </si>
  <si>
    <t>Publication</t>
  </si>
  <si>
    <t>04.10.31</t>
  </si>
  <si>
    <t>Grants in aid-General</t>
  </si>
  <si>
    <t>2205.00.102.04.13</t>
  </si>
  <si>
    <t>Maintenance of National Memorials</t>
  </si>
  <si>
    <t>04.13.31</t>
  </si>
  <si>
    <t>Due to non-receipt of maintenance grant from Sardar Patel Memorial</t>
  </si>
  <si>
    <t>2205.00.102.04.63</t>
  </si>
  <si>
    <t>Travel Grant to Eminent Artists</t>
  </si>
  <si>
    <t>04.63.31</t>
  </si>
  <si>
    <t>Due to Non- receipt of applications during 2012-13</t>
  </si>
  <si>
    <t>2205.00.104.01</t>
  </si>
  <si>
    <t>National Archives of India</t>
  </si>
  <si>
    <t>01.03</t>
  </si>
  <si>
    <t>Establishment</t>
  </si>
  <si>
    <t>01.03.26</t>
  </si>
  <si>
    <t>Due to non-execution of bills</t>
  </si>
  <si>
    <t>3601.01.202.01</t>
  </si>
  <si>
    <t>Connemera Public Library, Chennai</t>
  </si>
  <si>
    <t>01.00.31</t>
  </si>
  <si>
    <t>Due to non-receipt of requests from the Library</t>
  </si>
  <si>
    <t>3601.01.202.02</t>
  </si>
  <si>
    <t>Central Library, Mumbai</t>
  </si>
  <si>
    <t>02.00.31</t>
  </si>
  <si>
    <t>3601.01.203.01</t>
  </si>
  <si>
    <t>Operation of Antiquities of Treasure Act in Delhi</t>
  </si>
  <si>
    <t>Due to non-filling of vacant posts of State Registering Officers and Subordinate Staff</t>
  </si>
  <si>
    <t>Grand Total</t>
  </si>
  <si>
    <t>Rupees four crore seventy four lakh and eighty five thousand only</t>
  </si>
  <si>
    <t>2251.092.01.01</t>
  </si>
  <si>
    <t>Central Secretariar Library</t>
  </si>
  <si>
    <t>01.01.16</t>
  </si>
  <si>
    <t>Other Adminstrative Expenses</t>
  </si>
  <si>
    <t>Tenders for purchase of rare books could not be awarded during the year 2012-13.</t>
  </si>
  <si>
    <t>Projects could not be undertaken due to administrative reasons.</t>
  </si>
  <si>
    <t xml:space="preserve">      -do-</t>
  </si>
  <si>
    <t>2205.00.102.03.07</t>
  </si>
  <si>
    <t>Due to non-conducting of meetings for scholarship and fellowship awards.</t>
  </si>
  <si>
    <t>2205.00.107.26</t>
  </si>
  <si>
    <t>Financial Assistance to National Monument Authority</t>
  </si>
  <si>
    <t>26.01.01</t>
  </si>
  <si>
    <t>26.01.02</t>
  </si>
  <si>
    <t>Salaries</t>
  </si>
  <si>
    <t>Wages</t>
  </si>
  <si>
    <t>Due to non-filling of posts during 2012-13/</t>
  </si>
  <si>
    <t xml:space="preserve">No casual labour was engaged during the year. </t>
  </si>
  <si>
    <t>26.01.06</t>
  </si>
  <si>
    <t>Medical Treatment</t>
  </si>
  <si>
    <t>Due to non receipt of medical claims from the members of the authority.</t>
  </si>
  <si>
    <t>26.01.16</t>
  </si>
  <si>
    <t>Due to non receipt of bills</t>
  </si>
  <si>
    <t>26.01.26</t>
  </si>
  <si>
    <t>Advertising and publicity</t>
  </si>
  <si>
    <t>Competent Authority</t>
  </si>
  <si>
    <t>26.02.01</t>
  </si>
  <si>
    <t>2205.00.796</t>
  </si>
  <si>
    <t>Tribal Sub Plan</t>
  </si>
  <si>
    <t>05</t>
  </si>
  <si>
    <t>05.00.31</t>
  </si>
  <si>
    <t>Grants in aid General</t>
  </si>
  <si>
    <t>07</t>
  </si>
  <si>
    <t>Central Institue of Himalayan Culture Studies</t>
  </si>
  <si>
    <t>07.00.31</t>
  </si>
  <si>
    <t>Due to non-receipt of proposals form the Society.</t>
  </si>
  <si>
    <t xml:space="preserve">Due to non-receipt of detailed proposals the institute. </t>
  </si>
  <si>
    <t>08</t>
  </si>
  <si>
    <t>08.00.31</t>
  </si>
  <si>
    <t>10</t>
  </si>
  <si>
    <t>Zonal Culture Centres</t>
  </si>
  <si>
    <t>10.00.31</t>
  </si>
  <si>
    <t>Due to non receipt of proposals from various zones.</t>
  </si>
  <si>
    <t>14</t>
  </si>
  <si>
    <t>Development of Cultural organizations</t>
  </si>
  <si>
    <t>14.00.31</t>
  </si>
  <si>
    <t>Due to non receipt of proposals from various cultural organizations under the scheme during 2012-13</t>
  </si>
  <si>
    <t>16</t>
  </si>
  <si>
    <t>Promotion and Strengthening of Local Museums</t>
  </si>
  <si>
    <t>16.00.31</t>
  </si>
  <si>
    <t>Due to receipt of incomplete propsals from varios museums.</t>
  </si>
  <si>
    <t>Connemara Public Library</t>
  </si>
  <si>
    <t xml:space="preserve">Request for release of 2nd installment has not been received from the library. </t>
  </si>
  <si>
    <t>3601.03.202</t>
  </si>
  <si>
    <t>3601.03.202.02</t>
  </si>
  <si>
    <t>Request for release of grants has not been received from the Library.</t>
  </si>
  <si>
    <t>03.07.31</t>
  </si>
  <si>
    <t xml:space="preserve">Due to non compliance of audit observation by the Society. </t>
  </si>
  <si>
    <t>03.07.35</t>
  </si>
  <si>
    <t>Grants for creation of capital assets</t>
  </si>
  <si>
    <t>Total</t>
  </si>
  <si>
    <t>(Revenue Section)</t>
  </si>
  <si>
    <t>04.105</t>
  </si>
  <si>
    <t>01.00.53</t>
  </si>
  <si>
    <t>04.107</t>
  </si>
  <si>
    <t>Archaeological Surveyof India</t>
  </si>
  <si>
    <t>Due to non completion of electrical works of ASI Head Quartes buildings at INA, New Delhi and Conservation/ Chemical Laboratory at Aurangabad by CPWD during the year 2012-13</t>
  </si>
  <si>
    <t>Rupees Fifteen crore eleven lakh and twenty five thousands only</t>
  </si>
  <si>
    <t>Total (Plan and Non-Plan)</t>
  </si>
  <si>
    <t>(Rupees Ninteen Crore Eighty Six Lakh and Ten thousands only)</t>
  </si>
  <si>
    <t>Anthropological Survey of India</t>
  </si>
  <si>
    <t>Details of Saving/Surrender under Plan and Non-Plan during 2012-13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</si>
</sst>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\-0\ "/>
  </numFmts>
  <fonts count="5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Border="1" applyAlignment="1">
      <alignment horizontal="left" vertical="top" wrapText="1"/>
    </xf>
    <xf numFmtId="1" fontId="4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 quotePrefix="1">
      <alignment horizontal="center" vertical="top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 quotePrefix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10" xfId="0" applyNumberFormat="1" applyFont="1" applyBorder="1" applyAlignment="1" quotePrefix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 quotePrefix="1">
      <alignment horizontal="center" vertical="top" wrapText="1"/>
    </xf>
    <xf numFmtId="184" fontId="5" fillId="0" borderId="10" xfId="42" applyNumberFormat="1" applyFont="1" applyBorder="1" applyAlignment="1">
      <alignment vertical="top" wrapText="1"/>
    </xf>
    <xf numFmtId="171" fontId="5" fillId="0" borderId="10" xfId="42" applyFont="1" applyBorder="1" applyAlignment="1">
      <alignment vertical="top"/>
    </xf>
    <xf numFmtId="1" fontId="5" fillId="0" borderId="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vertical="top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 wrapText="1"/>
    </xf>
    <xf numFmtId="1" fontId="4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vertical="top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25.28125" style="5" customWidth="1"/>
    <col min="2" max="2" width="35.7109375" style="2" customWidth="1"/>
    <col min="3" max="3" width="12.421875" style="2" hidden="1" customWidth="1"/>
    <col min="4" max="4" width="10.00390625" style="2" hidden="1" customWidth="1"/>
    <col min="5" max="5" width="11.421875" style="2" hidden="1" customWidth="1"/>
    <col min="6" max="6" width="12.421875" style="2" hidden="1" customWidth="1"/>
    <col min="7" max="7" width="9.8515625" style="2" hidden="1" customWidth="1"/>
    <col min="8" max="8" width="11.7109375" style="2" hidden="1" customWidth="1"/>
    <col min="9" max="9" width="12.7109375" style="2" hidden="1" customWidth="1"/>
    <col min="10" max="10" width="13.140625" style="2" hidden="1" customWidth="1"/>
    <col min="11" max="13" width="13.140625" style="2" customWidth="1"/>
    <col min="14" max="14" width="23.8515625" style="62" customWidth="1"/>
    <col min="15" max="15" width="17.57421875" style="12" hidden="1" customWidth="1"/>
    <col min="16" max="16" width="11.140625" style="2" hidden="1" customWidth="1"/>
    <col min="17" max="18" width="10.57421875" style="2" hidden="1" customWidth="1"/>
    <col min="19" max="19" width="11.8515625" style="2" hidden="1" customWidth="1"/>
    <col min="20" max="20" width="11.421875" style="2" hidden="1" customWidth="1"/>
    <col min="21" max="21" width="12.57421875" style="2" hidden="1" customWidth="1"/>
    <col min="22" max="22" width="0.13671875" style="2" hidden="1" customWidth="1"/>
    <col min="23" max="23" width="36.57421875" style="2" customWidth="1"/>
    <col min="24" max="24" width="21.421875" style="2" hidden="1" customWidth="1"/>
    <col min="25" max="25" width="15.140625" style="7" customWidth="1"/>
    <col min="26" max="27" width="12.7109375" style="7" customWidth="1"/>
    <col min="28" max="28" width="11.140625" style="2" bestFit="1" customWidth="1"/>
    <col min="29" max="29" width="12.421875" style="2" bestFit="1" customWidth="1"/>
    <col min="30" max="31" width="11.8515625" style="2" bestFit="1" customWidth="1"/>
    <col min="32" max="32" width="16.57421875" style="2" customWidth="1"/>
    <col min="33" max="33" width="9.140625" style="2" customWidth="1"/>
    <col min="34" max="34" width="9.28125" style="2" bestFit="1" customWidth="1"/>
    <col min="35" max="16384" width="9.140625" style="2" customWidth="1"/>
  </cols>
  <sheetData>
    <row r="1" spans="1:23" ht="21" customHeight="1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14" ht="12.75">
      <c r="A2" s="2"/>
      <c r="N2" s="11"/>
    </row>
    <row r="3" spans="1:24" s="60" customFormat="1" ht="26.25" customHeight="1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29"/>
    </row>
    <row r="4" spans="14:27" s="22" customFormat="1" ht="12.75">
      <c r="N4" s="23"/>
      <c r="O4" s="24"/>
      <c r="Y4" s="25"/>
      <c r="Z4" s="25"/>
      <c r="AA4" s="25"/>
    </row>
    <row r="5" spans="1:27" s="22" customFormat="1" ht="21.75" customHeight="1">
      <c r="A5" s="93" t="s">
        <v>167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26"/>
      <c r="Y5" s="26"/>
      <c r="Z5" s="26"/>
      <c r="AA5" s="26"/>
    </row>
    <row r="6" spans="14:27" s="22" customFormat="1" ht="12.75">
      <c r="N6" s="23"/>
      <c r="O6" s="24"/>
      <c r="Y6" s="25"/>
      <c r="Z6" s="25"/>
      <c r="AA6" s="25"/>
    </row>
    <row r="7" spans="1:27" s="22" customFormat="1" ht="20.25" customHeigh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30"/>
      <c r="Y7" s="27"/>
      <c r="Z7" s="27"/>
      <c r="AA7" s="27"/>
    </row>
    <row r="8" spans="1:25" s="15" customFormat="1" ht="33" customHeight="1">
      <c r="A8" s="14" t="s">
        <v>0</v>
      </c>
      <c r="B8" s="14" t="s">
        <v>1</v>
      </c>
      <c r="C8" s="3" t="s">
        <v>2</v>
      </c>
      <c r="D8" s="3"/>
      <c r="E8" s="3"/>
      <c r="F8" s="3"/>
      <c r="G8" s="3"/>
      <c r="H8" s="3"/>
      <c r="I8" s="3"/>
      <c r="J8" s="3"/>
      <c r="K8" s="14" t="s">
        <v>23</v>
      </c>
      <c r="L8" s="14" t="s">
        <v>24</v>
      </c>
      <c r="M8" s="14" t="s">
        <v>25</v>
      </c>
      <c r="N8" s="14" t="s">
        <v>16</v>
      </c>
      <c r="W8" s="14" t="s">
        <v>14</v>
      </c>
      <c r="X8" s="14"/>
      <c r="Y8" s="14"/>
    </row>
    <row r="9" spans="1:25" s="33" customFormat="1" ht="21" customHeight="1">
      <c r="A9" s="31">
        <v>1</v>
      </c>
      <c r="B9" s="31">
        <v>2</v>
      </c>
      <c r="C9" s="31"/>
      <c r="D9" s="31"/>
      <c r="E9" s="31"/>
      <c r="F9" s="31"/>
      <c r="G9" s="31"/>
      <c r="H9" s="31"/>
      <c r="I9" s="31"/>
      <c r="J9" s="31"/>
      <c r="K9" s="31">
        <v>3</v>
      </c>
      <c r="L9" s="31">
        <v>4</v>
      </c>
      <c r="M9" s="31">
        <v>5</v>
      </c>
      <c r="N9" s="31">
        <v>6</v>
      </c>
      <c r="W9" s="31">
        <v>7</v>
      </c>
      <c r="X9" s="31"/>
      <c r="Y9" s="31"/>
    </row>
    <row r="10" spans="1:27" s="66" customFormat="1" ht="27.75" customHeight="1">
      <c r="A10" s="90" t="s">
        <v>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65"/>
      <c r="Y10" s="65"/>
      <c r="Z10" s="65"/>
      <c r="AA10" s="65"/>
    </row>
    <row r="11" spans="1:2" s="71" customFormat="1" ht="24" customHeight="1">
      <c r="A11" s="70" t="s">
        <v>97</v>
      </c>
      <c r="B11" s="76" t="s">
        <v>98</v>
      </c>
    </row>
    <row r="12" spans="1:23" s="71" customFormat="1" ht="36" customHeight="1">
      <c r="A12" s="71" t="s">
        <v>36</v>
      </c>
      <c r="B12" s="72" t="s">
        <v>37</v>
      </c>
      <c r="K12" s="73">
        <v>7000</v>
      </c>
      <c r="L12" s="73">
        <v>7000</v>
      </c>
      <c r="M12" s="73">
        <v>1300</v>
      </c>
      <c r="N12" s="73">
        <v>5700</v>
      </c>
      <c r="W12" s="75" t="s">
        <v>102</v>
      </c>
    </row>
    <row r="13" spans="1:23" s="71" customFormat="1" ht="48.75" customHeight="1">
      <c r="A13" s="71" t="s">
        <v>99</v>
      </c>
      <c r="B13" s="72" t="s">
        <v>68</v>
      </c>
      <c r="K13" s="73">
        <v>4000</v>
      </c>
      <c r="L13" s="73">
        <v>4000</v>
      </c>
      <c r="M13" s="73">
        <v>1500</v>
      </c>
      <c r="N13" s="73">
        <v>2500</v>
      </c>
      <c r="W13" s="75" t="s">
        <v>101</v>
      </c>
    </row>
    <row r="14" spans="1:23" s="71" customFormat="1" ht="34.5" customHeight="1">
      <c r="A14" s="71" t="s">
        <v>39</v>
      </c>
      <c r="B14" s="72" t="s">
        <v>100</v>
      </c>
      <c r="K14" s="73">
        <v>11100</v>
      </c>
      <c r="L14" s="73">
        <v>11100</v>
      </c>
      <c r="M14" s="73">
        <v>8200</v>
      </c>
      <c r="N14" s="73">
        <v>2900</v>
      </c>
      <c r="W14" s="75" t="s">
        <v>102</v>
      </c>
    </row>
    <row r="15" spans="1:23" s="71" customFormat="1" ht="34.5" customHeight="1">
      <c r="A15" s="71" t="s">
        <v>44</v>
      </c>
      <c r="B15" s="72" t="s">
        <v>45</v>
      </c>
      <c r="K15" s="73">
        <v>400</v>
      </c>
      <c r="L15" s="73">
        <v>400</v>
      </c>
      <c r="M15" s="73">
        <v>0</v>
      </c>
      <c r="N15" s="73">
        <v>400</v>
      </c>
      <c r="W15" s="74" t="s">
        <v>103</v>
      </c>
    </row>
    <row r="16" spans="1:23" s="71" customFormat="1" ht="23.25" customHeight="1">
      <c r="A16" s="70" t="s">
        <v>104</v>
      </c>
      <c r="B16" s="76" t="s">
        <v>47</v>
      </c>
      <c r="K16" s="73"/>
      <c r="N16" s="73"/>
      <c r="W16" s="75"/>
    </row>
    <row r="17" spans="1:23" s="71" customFormat="1" ht="29.25" customHeight="1">
      <c r="A17" s="71" t="s">
        <v>152</v>
      </c>
      <c r="B17" s="72" t="s">
        <v>127</v>
      </c>
      <c r="K17" s="73">
        <v>35000</v>
      </c>
      <c r="L17" s="73">
        <v>35000</v>
      </c>
      <c r="M17" s="73">
        <v>21000</v>
      </c>
      <c r="N17" s="73">
        <v>14000</v>
      </c>
      <c r="W17" s="75" t="s">
        <v>153</v>
      </c>
    </row>
    <row r="18" spans="1:23" s="71" customFormat="1" ht="29.25" customHeight="1">
      <c r="A18" s="71" t="s">
        <v>154</v>
      </c>
      <c r="B18" s="72" t="s">
        <v>155</v>
      </c>
      <c r="K18" s="73">
        <v>35000</v>
      </c>
      <c r="L18" s="73">
        <v>35000</v>
      </c>
      <c r="M18" s="73">
        <v>21000</v>
      </c>
      <c r="N18" s="73">
        <v>14000</v>
      </c>
      <c r="W18" s="74" t="s">
        <v>103</v>
      </c>
    </row>
    <row r="19" spans="1:23" s="71" customFormat="1" ht="62.25" customHeight="1">
      <c r="A19" s="70" t="s">
        <v>51</v>
      </c>
      <c r="B19" s="78" t="s">
        <v>52</v>
      </c>
      <c r="N19" s="73"/>
      <c r="W19" s="75"/>
    </row>
    <row r="20" spans="1:23" s="71" customFormat="1" ht="48.75" customHeight="1">
      <c r="A20" s="71" t="s">
        <v>53</v>
      </c>
      <c r="B20" s="72" t="s">
        <v>54</v>
      </c>
      <c r="K20" s="73">
        <v>1000</v>
      </c>
      <c r="L20" s="73">
        <v>1000</v>
      </c>
      <c r="M20" s="73">
        <v>0</v>
      </c>
      <c r="N20" s="73">
        <v>1000</v>
      </c>
      <c r="W20" s="75" t="s">
        <v>105</v>
      </c>
    </row>
    <row r="21" spans="1:23" s="71" customFormat="1" ht="24" customHeight="1">
      <c r="A21" s="71" t="s">
        <v>56</v>
      </c>
      <c r="B21" s="72" t="s">
        <v>100</v>
      </c>
      <c r="K21" s="73">
        <v>1000</v>
      </c>
      <c r="L21" s="73">
        <v>1000</v>
      </c>
      <c r="M21" s="73">
        <v>25</v>
      </c>
      <c r="N21" s="73">
        <v>975</v>
      </c>
      <c r="W21" s="74" t="s">
        <v>103</v>
      </c>
    </row>
    <row r="22" spans="1:23" s="71" customFormat="1" ht="34.5" customHeight="1">
      <c r="A22" s="70" t="s">
        <v>106</v>
      </c>
      <c r="B22" s="78" t="s">
        <v>107</v>
      </c>
      <c r="N22" s="73"/>
      <c r="W22" s="75"/>
    </row>
    <row r="23" spans="1:23" s="71" customFormat="1" ht="34.5" customHeight="1">
      <c r="A23" s="71" t="s">
        <v>108</v>
      </c>
      <c r="B23" s="72" t="s">
        <v>110</v>
      </c>
      <c r="K23" s="73">
        <v>12500</v>
      </c>
      <c r="L23" s="71">
        <v>12500</v>
      </c>
      <c r="M23" s="71">
        <v>5050</v>
      </c>
      <c r="N23" s="73">
        <v>7450</v>
      </c>
      <c r="W23" s="75" t="s">
        <v>112</v>
      </c>
    </row>
    <row r="24" spans="1:23" s="71" customFormat="1" ht="34.5" customHeight="1">
      <c r="A24" s="71" t="s">
        <v>109</v>
      </c>
      <c r="B24" s="72" t="s">
        <v>111</v>
      </c>
      <c r="K24" s="73">
        <v>100</v>
      </c>
      <c r="L24" s="71">
        <v>100</v>
      </c>
      <c r="M24" s="71">
        <v>0</v>
      </c>
      <c r="N24" s="73">
        <v>100</v>
      </c>
      <c r="W24" s="75" t="s">
        <v>113</v>
      </c>
    </row>
    <row r="25" spans="1:23" s="71" customFormat="1" ht="45" customHeight="1">
      <c r="A25" s="71" t="s">
        <v>114</v>
      </c>
      <c r="B25" s="72" t="s">
        <v>115</v>
      </c>
      <c r="K25" s="73">
        <v>300</v>
      </c>
      <c r="L25" s="71">
        <v>300</v>
      </c>
      <c r="M25" s="71">
        <v>0</v>
      </c>
      <c r="N25" s="73">
        <v>300</v>
      </c>
      <c r="W25" s="75" t="s">
        <v>116</v>
      </c>
    </row>
    <row r="26" spans="1:23" s="71" customFormat="1" ht="24" customHeight="1">
      <c r="A26" s="71" t="s">
        <v>117</v>
      </c>
      <c r="B26" s="72" t="s">
        <v>68</v>
      </c>
      <c r="K26" s="73">
        <v>500</v>
      </c>
      <c r="L26" s="71">
        <v>500</v>
      </c>
      <c r="M26" s="71">
        <v>300</v>
      </c>
      <c r="N26" s="73">
        <v>200</v>
      </c>
      <c r="W26" s="75" t="s">
        <v>118</v>
      </c>
    </row>
    <row r="27" spans="1:23" s="71" customFormat="1" ht="24.75" customHeight="1">
      <c r="A27" s="71" t="s">
        <v>119</v>
      </c>
      <c r="B27" s="72" t="s">
        <v>120</v>
      </c>
      <c r="K27" s="73">
        <v>1500</v>
      </c>
      <c r="L27" s="71">
        <v>1500</v>
      </c>
      <c r="M27" s="71">
        <v>1200</v>
      </c>
      <c r="N27" s="73">
        <v>300</v>
      </c>
      <c r="W27" s="74" t="s">
        <v>103</v>
      </c>
    </row>
    <row r="28" spans="1:23" s="71" customFormat="1" ht="25.5" customHeight="1">
      <c r="A28" s="71">
        <v>26.02</v>
      </c>
      <c r="B28" s="72" t="s">
        <v>121</v>
      </c>
      <c r="K28" s="73"/>
      <c r="N28" s="73"/>
      <c r="W28" s="75"/>
    </row>
    <row r="29" spans="1:23" s="71" customFormat="1" ht="34.5" customHeight="1">
      <c r="A29" s="71" t="s">
        <v>122</v>
      </c>
      <c r="B29" s="72" t="s">
        <v>110</v>
      </c>
      <c r="K29" s="73">
        <v>100</v>
      </c>
      <c r="L29" s="71">
        <v>100</v>
      </c>
      <c r="M29" s="71">
        <v>0</v>
      </c>
      <c r="N29" s="73">
        <v>100</v>
      </c>
      <c r="W29" s="75" t="s">
        <v>112</v>
      </c>
    </row>
    <row r="30" spans="1:23" s="71" customFormat="1" ht="34.5" customHeight="1">
      <c r="A30" s="70" t="s">
        <v>123</v>
      </c>
      <c r="B30" s="76" t="s">
        <v>124</v>
      </c>
      <c r="N30" s="73"/>
      <c r="W30" s="75"/>
    </row>
    <row r="31" spans="1:23" s="71" customFormat="1" ht="34.5" customHeight="1">
      <c r="A31" s="17" t="s">
        <v>125</v>
      </c>
      <c r="B31" s="72" t="s">
        <v>47</v>
      </c>
      <c r="N31" s="73"/>
      <c r="W31" s="75"/>
    </row>
    <row r="32" spans="1:23" s="71" customFormat="1" ht="34.5" customHeight="1">
      <c r="A32" s="71" t="s">
        <v>126</v>
      </c>
      <c r="B32" s="72" t="s">
        <v>127</v>
      </c>
      <c r="K32" s="73">
        <v>2000</v>
      </c>
      <c r="L32" s="71">
        <v>2000</v>
      </c>
      <c r="M32" s="71">
        <v>0</v>
      </c>
      <c r="N32" s="73">
        <v>2000</v>
      </c>
      <c r="W32" s="75" t="s">
        <v>131</v>
      </c>
    </row>
    <row r="33" spans="1:23" s="71" customFormat="1" ht="34.5" customHeight="1">
      <c r="A33" s="17" t="s">
        <v>128</v>
      </c>
      <c r="B33" s="75" t="s">
        <v>129</v>
      </c>
      <c r="K33" s="73"/>
      <c r="N33" s="73"/>
      <c r="W33" s="75"/>
    </row>
    <row r="34" spans="1:23" s="71" customFormat="1" ht="34.5" customHeight="1">
      <c r="A34" s="71" t="s">
        <v>130</v>
      </c>
      <c r="B34" s="72" t="s">
        <v>127</v>
      </c>
      <c r="K34" s="73">
        <v>15000</v>
      </c>
      <c r="L34" s="71">
        <v>15000</v>
      </c>
      <c r="M34" s="71">
        <v>7000</v>
      </c>
      <c r="N34" s="73">
        <v>8000</v>
      </c>
      <c r="W34" s="75" t="s">
        <v>132</v>
      </c>
    </row>
    <row r="35" spans="1:23" s="71" customFormat="1" ht="62.25" customHeight="1">
      <c r="A35" s="17" t="s">
        <v>133</v>
      </c>
      <c r="B35" s="75" t="s">
        <v>52</v>
      </c>
      <c r="K35" s="73"/>
      <c r="N35" s="73"/>
      <c r="W35" s="75"/>
    </row>
    <row r="36" spans="1:23" s="71" customFormat="1" ht="51.75" customHeight="1">
      <c r="A36" s="71" t="s">
        <v>134</v>
      </c>
      <c r="B36" s="72" t="s">
        <v>127</v>
      </c>
      <c r="K36" s="73">
        <v>5000</v>
      </c>
      <c r="L36" s="71">
        <v>5000</v>
      </c>
      <c r="M36" s="71">
        <v>0</v>
      </c>
      <c r="N36" s="73">
        <v>5000</v>
      </c>
      <c r="W36" s="75" t="s">
        <v>55</v>
      </c>
    </row>
    <row r="37" spans="1:23" s="71" customFormat="1" ht="34.5" customHeight="1">
      <c r="A37" s="17" t="s">
        <v>135</v>
      </c>
      <c r="B37" s="72" t="s">
        <v>136</v>
      </c>
      <c r="K37" s="73"/>
      <c r="N37" s="73"/>
      <c r="W37" s="75"/>
    </row>
    <row r="38" spans="1:23" s="71" customFormat="1" ht="34.5" customHeight="1">
      <c r="A38" s="71" t="s">
        <v>137</v>
      </c>
      <c r="B38" s="72" t="s">
        <v>127</v>
      </c>
      <c r="K38" s="73">
        <v>10000</v>
      </c>
      <c r="L38" s="71">
        <v>10000</v>
      </c>
      <c r="M38" s="71">
        <v>500</v>
      </c>
      <c r="N38" s="73">
        <v>9500</v>
      </c>
      <c r="W38" s="75" t="s">
        <v>138</v>
      </c>
    </row>
    <row r="39" spans="1:23" s="71" customFormat="1" ht="34.5" customHeight="1">
      <c r="A39" s="17" t="s">
        <v>139</v>
      </c>
      <c r="B39" s="75" t="s">
        <v>140</v>
      </c>
      <c r="K39" s="73"/>
      <c r="N39" s="73"/>
      <c r="W39" s="75"/>
    </row>
    <row r="40" spans="1:23" s="71" customFormat="1" ht="48.75" customHeight="1">
      <c r="A40" s="71" t="s">
        <v>141</v>
      </c>
      <c r="B40" s="72" t="s">
        <v>127</v>
      </c>
      <c r="K40" s="73">
        <v>5000</v>
      </c>
      <c r="L40" s="71">
        <v>5000</v>
      </c>
      <c r="M40" s="71">
        <v>0</v>
      </c>
      <c r="N40" s="73">
        <v>5000</v>
      </c>
      <c r="W40" s="75" t="s">
        <v>142</v>
      </c>
    </row>
    <row r="41" spans="1:23" s="71" customFormat="1" ht="34.5" customHeight="1">
      <c r="A41" s="17" t="s">
        <v>143</v>
      </c>
      <c r="B41" s="75" t="s">
        <v>144</v>
      </c>
      <c r="N41" s="73"/>
      <c r="W41" s="75"/>
    </row>
    <row r="42" spans="1:23" s="71" customFormat="1" ht="34.5" customHeight="1">
      <c r="A42" s="71" t="s">
        <v>145</v>
      </c>
      <c r="B42" s="72" t="s">
        <v>127</v>
      </c>
      <c r="K42" s="73">
        <v>5000</v>
      </c>
      <c r="L42" s="71">
        <v>5000</v>
      </c>
      <c r="M42" s="71">
        <v>0</v>
      </c>
      <c r="N42" s="73">
        <v>5000</v>
      </c>
      <c r="W42" s="75" t="s">
        <v>146</v>
      </c>
    </row>
    <row r="43" spans="1:23" s="71" customFormat="1" ht="34.5" customHeight="1">
      <c r="A43" s="28" t="s">
        <v>149</v>
      </c>
      <c r="B43" s="76" t="s">
        <v>147</v>
      </c>
      <c r="K43" s="73"/>
      <c r="N43" s="73"/>
      <c r="W43" s="75"/>
    </row>
    <row r="44" spans="1:23" s="71" customFormat="1" ht="42.75" customHeight="1">
      <c r="A44" s="71" t="s">
        <v>87</v>
      </c>
      <c r="B44" s="72" t="s">
        <v>127</v>
      </c>
      <c r="K44" s="73">
        <v>6500</v>
      </c>
      <c r="L44" s="71">
        <v>6500</v>
      </c>
      <c r="M44" s="71">
        <v>5000</v>
      </c>
      <c r="N44" s="73">
        <v>1500</v>
      </c>
      <c r="W44" s="75" t="s">
        <v>148</v>
      </c>
    </row>
    <row r="45" spans="1:23" s="71" customFormat="1" ht="34.5" customHeight="1">
      <c r="A45" s="70" t="s">
        <v>150</v>
      </c>
      <c r="B45" s="76" t="s">
        <v>90</v>
      </c>
      <c r="K45" s="73"/>
      <c r="N45" s="73"/>
      <c r="W45" s="75"/>
    </row>
    <row r="46" spans="1:23" s="71" customFormat="1" ht="34.5" customHeight="1">
      <c r="A46" s="71" t="s">
        <v>91</v>
      </c>
      <c r="B46" s="72" t="s">
        <v>127</v>
      </c>
      <c r="K46" s="73">
        <v>2500</v>
      </c>
      <c r="L46" s="71">
        <v>2500</v>
      </c>
      <c r="M46" s="71">
        <v>0</v>
      </c>
      <c r="N46" s="73">
        <v>2500</v>
      </c>
      <c r="W46" s="75" t="s">
        <v>151</v>
      </c>
    </row>
    <row r="47" spans="1:23" s="70" customFormat="1" ht="25.5" customHeight="1">
      <c r="A47" s="70" t="s">
        <v>156</v>
      </c>
      <c r="B47" s="76" t="s">
        <v>157</v>
      </c>
      <c r="N47" s="77">
        <f>SUM(N12:N46)</f>
        <v>88425</v>
      </c>
      <c r="W47" s="78"/>
    </row>
    <row r="48" spans="1:32" s="80" customFormat="1" ht="39.75" customHeight="1">
      <c r="A48" s="70">
        <v>4202</v>
      </c>
      <c r="B48" s="79" t="s">
        <v>7</v>
      </c>
      <c r="N48" s="81"/>
      <c r="Y48" s="81"/>
      <c r="Z48" s="81">
        <f aca="true" t="shared" si="0" ref="Z48:Z59">C48+P48</f>
        <v>0</v>
      </c>
      <c r="AA48" s="81">
        <f aca="true" t="shared" si="1" ref="AA48:AA59">F48+S48</f>
        <v>0</v>
      </c>
      <c r="AB48" s="82">
        <f aca="true" t="shared" si="2" ref="AB48:AB59">H48+T48</f>
        <v>0</v>
      </c>
      <c r="AC48" s="82">
        <f aca="true" t="shared" si="3" ref="AC48:AC59">I48+U48</f>
        <v>0</v>
      </c>
      <c r="AD48" s="82">
        <f aca="true" t="shared" si="4" ref="AD48:AD59">AB48-AC48</f>
        <v>0</v>
      </c>
      <c r="AE48" s="82" t="e">
        <f>AD48-#REF!+G48</f>
        <v>#REF!</v>
      </c>
      <c r="AF48" s="82" t="e">
        <f aca="true" t="shared" si="5" ref="AF48:AF59">Z48+AA48+AE48</f>
        <v>#REF!</v>
      </c>
    </row>
    <row r="49" spans="1:32" s="15" customFormat="1" ht="24.75" customHeight="1">
      <c r="A49" s="17" t="s">
        <v>5</v>
      </c>
      <c r="B49" s="15" t="s">
        <v>4</v>
      </c>
      <c r="I49" s="16"/>
      <c r="N49" s="9"/>
      <c r="Y49" s="9"/>
      <c r="Z49" s="9">
        <f t="shared" si="0"/>
        <v>0</v>
      </c>
      <c r="AA49" s="9">
        <f t="shared" si="1"/>
        <v>0</v>
      </c>
      <c r="AB49" s="16">
        <f t="shared" si="2"/>
        <v>0</v>
      </c>
      <c r="AC49" s="16">
        <f t="shared" si="3"/>
        <v>0</v>
      </c>
      <c r="AD49" s="16">
        <f t="shared" si="4"/>
        <v>0</v>
      </c>
      <c r="AE49" s="16" t="e">
        <f>AD49-#REF!+G49</f>
        <v>#REF!</v>
      </c>
      <c r="AF49" s="16" t="e">
        <f t="shared" si="5"/>
        <v>#REF!</v>
      </c>
    </row>
    <row r="50" spans="1:32" s="15" customFormat="1" ht="24.75" customHeight="1">
      <c r="A50" s="28" t="s">
        <v>158</v>
      </c>
      <c r="B50" s="3" t="s">
        <v>11</v>
      </c>
      <c r="N50" s="9"/>
      <c r="Y50" s="9"/>
      <c r="Z50" s="9">
        <f t="shared" si="0"/>
        <v>0</v>
      </c>
      <c r="AA50" s="9">
        <f t="shared" si="1"/>
        <v>0</v>
      </c>
      <c r="AB50" s="16">
        <f t="shared" si="2"/>
        <v>0</v>
      </c>
      <c r="AC50" s="16">
        <f t="shared" si="3"/>
        <v>0</v>
      </c>
      <c r="AD50" s="16">
        <f t="shared" si="4"/>
        <v>0</v>
      </c>
      <c r="AE50" s="16" t="e">
        <f>AD50-#REF!+G50</f>
        <v>#REF!</v>
      </c>
      <c r="AF50" s="16" t="e">
        <f t="shared" si="5"/>
        <v>#REF!</v>
      </c>
    </row>
    <row r="51" spans="1:32" s="15" customFormat="1" ht="24.75" customHeight="1">
      <c r="A51" s="17" t="s">
        <v>6</v>
      </c>
      <c r="B51" s="15" t="s">
        <v>8</v>
      </c>
      <c r="N51" s="9"/>
      <c r="Y51" s="9"/>
      <c r="Z51" s="9">
        <f t="shared" si="0"/>
        <v>0</v>
      </c>
      <c r="AA51" s="9">
        <f t="shared" si="1"/>
        <v>0</v>
      </c>
      <c r="AB51" s="16">
        <f t="shared" si="2"/>
        <v>0</v>
      </c>
      <c r="AC51" s="16">
        <f t="shared" si="3"/>
        <v>0</v>
      </c>
      <c r="AD51" s="16">
        <f t="shared" si="4"/>
        <v>0</v>
      </c>
      <c r="AE51" s="16" t="e">
        <f>AD51-#REF!+G51</f>
        <v>#REF!</v>
      </c>
      <c r="AF51" s="16" t="e">
        <f t="shared" si="5"/>
        <v>#REF!</v>
      </c>
    </row>
    <row r="52" spans="1:32" s="15" customFormat="1" ht="33.75" customHeight="1">
      <c r="A52" s="17" t="s">
        <v>159</v>
      </c>
      <c r="B52" s="15" t="s">
        <v>9</v>
      </c>
      <c r="C52" s="15">
        <v>1000</v>
      </c>
      <c r="E52" s="15">
        <v>1000</v>
      </c>
      <c r="J52" s="9">
        <v>0</v>
      </c>
      <c r="K52" s="9">
        <v>9000</v>
      </c>
      <c r="L52" s="9">
        <v>9000</v>
      </c>
      <c r="M52" s="9">
        <v>0</v>
      </c>
      <c r="N52" s="9">
        <v>9000</v>
      </c>
      <c r="W52" s="15" t="s">
        <v>18</v>
      </c>
      <c r="Y52" s="9"/>
      <c r="Z52" s="9">
        <f t="shared" si="0"/>
        <v>1000</v>
      </c>
      <c r="AA52" s="9">
        <f t="shared" si="1"/>
        <v>0</v>
      </c>
      <c r="AB52" s="16">
        <f t="shared" si="2"/>
        <v>0</v>
      </c>
      <c r="AC52" s="16">
        <f t="shared" si="3"/>
        <v>0</v>
      </c>
      <c r="AD52" s="16">
        <f t="shared" si="4"/>
        <v>0</v>
      </c>
      <c r="AE52" s="16" t="e">
        <f>AD52-#REF!+G52</f>
        <v>#REF!</v>
      </c>
      <c r="AF52" s="16" t="e">
        <f t="shared" si="5"/>
        <v>#REF!</v>
      </c>
    </row>
    <row r="53" spans="1:32" s="15" customFormat="1" ht="24.75" customHeight="1">
      <c r="A53" s="28" t="s">
        <v>160</v>
      </c>
      <c r="B53" s="3" t="s">
        <v>161</v>
      </c>
      <c r="N53" s="9"/>
      <c r="Y53" s="9"/>
      <c r="Z53" s="9"/>
      <c r="AA53" s="9"/>
      <c r="AB53" s="16"/>
      <c r="AC53" s="16"/>
      <c r="AD53" s="16"/>
      <c r="AE53" s="16"/>
      <c r="AF53" s="16"/>
    </row>
    <row r="54" spans="1:32" s="15" customFormat="1" ht="24.75" customHeight="1">
      <c r="A54" s="17" t="s">
        <v>6</v>
      </c>
      <c r="B54" s="15" t="s">
        <v>8</v>
      </c>
      <c r="N54" s="9"/>
      <c r="Y54" s="9"/>
      <c r="Z54" s="9"/>
      <c r="AA54" s="9"/>
      <c r="AB54" s="16"/>
      <c r="AC54" s="16"/>
      <c r="AD54" s="16"/>
      <c r="AE54" s="16"/>
      <c r="AF54" s="16"/>
    </row>
    <row r="55" spans="1:32" s="15" customFormat="1" ht="95.25" customHeight="1">
      <c r="A55" s="17" t="s">
        <v>159</v>
      </c>
      <c r="B55" s="15" t="s">
        <v>9</v>
      </c>
      <c r="K55" s="15">
        <v>240000</v>
      </c>
      <c r="L55" s="15">
        <v>240000</v>
      </c>
      <c r="M55" s="15">
        <v>220300</v>
      </c>
      <c r="N55" s="9">
        <v>19700</v>
      </c>
      <c r="W55" s="15" t="s">
        <v>162</v>
      </c>
      <c r="Y55" s="9"/>
      <c r="Z55" s="9"/>
      <c r="AA55" s="9"/>
      <c r="AB55" s="16"/>
      <c r="AC55" s="16"/>
      <c r="AD55" s="16"/>
      <c r="AE55" s="16"/>
      <c r="AF55" s="16"/>
    </row>
    <row r="56" spans="1:32" s="15" customFormat="1" ht="21.75" customHeight="1">
      <c r="A56" s="28" t="s">
        <v>10</v>
      </c>
      <c r="B56" s="3" t="s">
        <v>166</v>
      </c>
      <c r="N56" s="9"/>
      <c r="Y56" s="9"/>
      <c r="Z56" s="9">
        <f>C56+P56</f>
        <v>0</v>
      </c>
      <c r="AA56" s="9">
        <f>F56+S56</f>
        <v>0</v>
      </c>
      <c r="AB56" s="16">
        <f>H56+T56</f>
        <v>0</v>
      </c>
      <c r="AC56" s="16">
        <f>I56+U56</f>
        <v>0</v>
      </c>
      <c r="AD56" s="16">
        <f>AB56-AC56</f>
        <v>0</v>
      </c>
      <c r="AE56" s="16" t="e">
        <f>AD56-#REF!+G56</f>
        <v>#REF!</v>
      </c>
      <c r="AF56" s="16" t="e">
        <f>Z56+AA56+AE56</f>
        <v>#REF!</v>
      </c>
    </row>
    <row r="57" spans="1:32" s="15" customFormat="1" ht="18" customHeight="1">
      <c r="A57" s="17" t="s">
        <v>6</v>
      </c>
      <c r="B57" s="15" t="s">
        <v>8</v>
      </c>
      <c r="N57" s="9"/>
      <c r="Y57" s="9"/>
      <c r="Z57" s="9">
        <f>C57+P57</f>
        <v>0</v>
      </c>
      <c r="AA57" s="9">
        <f>F57+S57</f>
        <v>0</v>
      </c>
      <c r="AB57" s="16">
        <f>H57+T57</f>
        <v>0</v>
      </c>
      <c r="AC57" s="16">
        <f>I57+U57</f>
        <v>0</v>
      </c>
      <c r="AD57" s="16">
        <f>AB57-AC57</f>
        <v>0</v>
      </c>
      <c r="AE57" s="16" t="e">
        <f>AD57-#REF!+G57</f>
        <v>#REF!</v>
      </c>
      <c r="AF57" s="16" t="e">
        <f>Z57+AA57+AE57</f>
        <v>#REF!</v>
      </c>
    </row>
    <row r="58" spans="1:32" s="15" customFormat="1" ht="90" customHeight="1">
      <c r="A58" s="17" t="s">
        <v>17</v>
      </c>
      <c r="B58" s="15" t="s">
        <v>9</v>
      </c>
      <c r="C58" s="15">
        <v>240000</v>
      </c>
      <c r="E58" s="15">
        <v>280000</v>
      </c>
      <c r="F58" s="15">
        <v>100</v>
      </c>
      <c r="H58" s="15">
        <v>63000</v>
      </c>
      <c r="J58" s="9">
        <v>165000</v>
      </c>
      <c r="K58" s="9">
        <v>61000</v>
      </c>
      <c r="L58" s="9">
        <v>36000</v>
      </c>
      <c r="M58" s="9">
        <v>2000</v>
      </c>
      <c r="N58" s="9">
        <v>34000</v>
      </c>
      <c r="W58" s="15" t="s">
        <v>19</v>
      </c>
      <c r="Y58" s="9"/>
      <c r="Z58" s="9">
        <f t="shared" si="0"/>
        <v>240000</v>
      </c>
      <c r="AA58" s="9">
        <f t="shared" si="1"/>
        <v>100</v>
      </c>
      <c r="AB58" s="16">
        <f t="shared" si="2"/>
        <v>63000</v>
      </c>
      <c r="AC58" s="16">
        <f t="shared" si="3"/>
        <v>0</v>
      </c>
      <c r="AD58" s="16">
        <f t="shared" si="4"/>
        <v>63000</v>
      </c>
      <c r="AE58" s="16" t="e">
        <f>AD58-#REF!+G58</f>
        <v>#REF!</v>
      </c>
      <c r="AF58" s="16" t="e">
        <f t="shared" si="5"/>
        <v>#REF!</v>
      </c>
    </row>
    <row r="59" spans="1:32" s="15" customFormat="1" ht="22.5" customHeight="1">
      <c r="A59" s="91" t="s">
        <v>15</v>
      </c>
      <c r="B59" s="91"/>
      <c r="C59" s="3">
        <f>SUM(C50:C58)</f>
        <v>241000</v>
      </c>
      <c r="D59" s="3"/>
      <c r="E59" s="3">
        <f aca="true" t="shared" si="6" ref="E59:J59">SUM(E50:E58)</f>
        <v>281000</v>
      </c>
      <c r="F59" s="3">
        <f t="shared" si="6"/>
        <v>100</v>
      </c>
      <c r="G59" s="3">
        <f t="shared" si="6"/>
        <v>0</v>
      </c>
      <c r="H59" s="3">
        <f t="shared" si="6"/>
        <v>63000</v>
      </c>
      <c r="I59" s="3">
        <f t="shared" si="6"/>
        <v>0</v>
      </c>
      <c r="J59" s="3">
        <f t="shared" si="6"/>
        <v>165000</v>
      </c>
      <c r="K59" s="3"/>
      <c r="L59" s="3"/>
      <c r="M59" s="3"/>
      <c r="N59" s="3">
        <f>SUM(N50:N58)</f>
        <v>62700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8"/>
      <c r="Z59" s="9">
        <f t="shared" si="0"/>
        <v>241000</v>
      </c>
      <c r="AA59" s="9">
        <f t="shared" si="1"/>
        <v>100</v>
      </c>
      <c r="AB59" s="10">
        <f t="shared" si="2"/>
        <v>63000</v>
      </c>
      <c r="AC59" s="10">
        <f t="shared" si="3"/>
        <v>0</v>
      </c>
      <c r="AD59" s="10">
        <f t="shared" si="4"/>
        <v>63000</v>
      </c>
      <c r="AE59" s="10" t="e">
        <f>AD59-#REF!+G59</f>
        <v>#REF!</v>
      </c>
      <c r="AF59" s="16" t="e">
        <f t="shared" si="5"/>
        <v>#REF!</v>
      </c>
    </row>
    <row r="60" spans="1:32" s="15" customFormat="1" ht="22.5" customHeight="1">
      <c r="A60" s="96" t="s">
        <v>95</v>
      </c>
      <c r="B60" s="9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>SUM(N59,N47)</f>
        <v>151125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8"/>
      <c r="Z60" s="9"/>
      <c r="AA60" s="9"/>
      <c r="AB60" s="10"/>
      <c r="AC60" s="10"/>
      <c r="AD60" s="10"/>
      <c r="AE60" s="10"/>
      <c r="AF60" s="16"/>
    </row>
    <row r="61" spans="1:32" s="32" customFormat="1" ht="19.5" customHeight="1">
      <c r="A61" s="94" t="s">
        <v>163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Y61" s="67"/>
      <c r="Z61" s="67"/>
      <c r="AA61" s="67"/>
      <c r="AB61" s="6"/>
      <c r="AC61" s="6"/>
      <c r="AD61" s="6"/>
      <c r="AE61" s="6"/>
      <c r="AF61" s="6"/>
    </row>
    <row r="62" spans="1:32" s="32" customFormat="1" ht="29.25" customHeight="1">
      <c r="A62" s="90" t="s">
        <v>28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Y62" s="67"/>
      <c r="Z62" s="67"/>
      <c r="AA62" s="67"/>
      <c r="AB62" s="6"/>
      <c r="AC62" s="6"/>
      <c r="AD62" s="6"/>
      <c r="AE62" s="6"/>
      <c r="AF62" s="6"/>
    </row>
    <row r="63" spans="1:32" s="63" customFormat="1" ht="15.75">
      <c r="A63" s="36" t="s">
        <v>34</v>
      </c>
      <c r="B63" s="37" t="s">
        <v>35</v>
      </c>
      <c r="N63" s="20"/>
      <c r="O63" s="15"/>
      <c r="P63" s="20"/>
      <c r="Q63" s="15"/>
      <c r="R63" s="20"/>
      <c r="S63" s="15"/>
      <c r="T63" s="20"/>
      <c r="U63" s="15"/>
      <c r="V63" s="20"/>
      <c r="W63" s="15"/>
      <c r="Y63" s="68"/>
      <c r="Z63" s="9"/>
      <c r="AA63" s="9"/>
      <c r="AF63" s="10"/>
    </row>
    <row r="64" spans="1:32" s="63" customFormat="1" ht="61.5" customHeight="1">
      <c r="A64" s="42" t="s">
        <v>36</v>
      </c>
      <c r="B64" s="43" t="s">
        <v>37</v>
      </c>
      <c r="E64" s="64"/>
      <c r="J64" s="64"/>
      <c r="K64" s="20">
        <v>11900</v>
      </c>
      <c r="L64" s="20">
        <v>11900</v>
      </c>
      <c r="M64" s="20">
        <v>10710</v>
      </c>
      <c r="N64" s="20">
        <v>1190</v>
      </c>
      <c r="O64" s="44" t="s">
        <v>38</v>
      </c>
      <c r="P64" s="20" t="e">
        <f>N64-O64</f>
        <v>#VALUE!</v>
      </c>
      <c r="Q64" s="44" t="s">
        <v>38</v>
      </c>
      <c r="R64" s="20" t="e">
        <f>P64-Q64</f>
        <v>#VALUE!</v>
      </c>
      <c r="S64" s="44" t="s">
        <v>38</v>
      </c>
      <c r="T64" s="20" t="e">
        <f>R64-S64</f>
        <v>#VALUE!</v>
      </c>
      <c r="U64" s="44" t="s">
        <v>38</v>
      </c>
      <c r="V64" s="20" t="e">
        <f>T64-U64</f>
        <v>#VALUE!</v>
      </c>
      <c r="W64" s="44" t="s">
        <v>38</v>
      </c>
      <c r="X64" s="69"/>
      <c r="Y64" s="69"/>
      <c r="Z64" s="9"/>
      <c r="AA64" s="9"/>
      <c r="AF64" s="10"/>
    </row>
    <row r="65" spans="1:32" s="63" customFormat="1" ht="24" customHeight="1">
      <c r="A65" s="42" t="s">
        <v>39</v>
      </c>
      <c r="B65" s="43" t="s">
        <v>40</v>
      </c>
      <c r="G65" s="64"/>
      <c r="I65" s="16">
        <v>232444</v>
      </c>
      <c r="K65" s="20">
        <v>200</v>
      </c>
      <c r="L65" s="20">
        <v>60</v>
      </c>
      <c r="M65" s="20">
        <v>15</v>
      </c>
      <c r="N65" s="20">
        <v>45</v>
      </c>
      <c r="O65" s="45" t="s">
        <v>41</v>
      </c>
      <c r="P65" s="20" t="e">
        <f>N65-O65</f>
        <v>#VALUE!</v>
      </c>
      <c r="Q65" s="45" t="s">
        <v>41</v>
      </c>
      <c r="R65" s="20" t="e">
        <f>P65-Q65</f>
        <v>#VALUE!</v>
      </c>
      <c r="S65" s="45" t="s">
        <v>41</v>
      </c>
      <c r="T65" s="20" t="e">
        <f>R65-S65</f>
        <v>#VALUE!</v>
      </c>
      <c r="U65" s="45" t="s">
        <v>41</v>
      </c>
      <c r="V65" s="20" t="e">
        <f>T65-U65</f>
        <v>#VALUE!</v>
      </c>
      <c r="W65" s="45" t="s">
        <v>41</v>
      </c>
      <c r="X65" s="69"/>
      <c r="Y65" s="69"/>
      <c r="Z65" s="9"/>
      <c r="AA65" s="9"/>
      <c r="AF65" s="10"/>
    </row>
    <row r="66" spans="1:32" s="63" customFormat="1" ht="15.75">
      <c r="A66" s="42" t="s">
        <v>42</v>
      </c>
      <c r="B66" s="43" t="s">
        <v>43</v>
      </c>
      <c r="I66" s="15">
        <v>882663</v>
      </c>
      <c r="K66" s="20">
        <v>800</v>
      </c>
      <c r="L66" s="20">
        <v>800</v>
      </c>
      <c r="M66" s="20">
        <v>0</v>
      </c>
      <c r="N66" s="20">
        <v>800</v>
      </c>
      <c r="O66" s="45" t="s">
        <v>41</v>
      </c>
      <c r="P66" s="20" t="e">
        <f>N66-O66</f>
        <v>#VALUE!</v>
      </c>
      <c r="Q66" s="45" t="s">
        <v>41</v>
      </c>
      <c r="R66" s="20" t="e">
        <f>P66-Q66</f>
        <v>#VALUE!</v>
      </c>
      <c r="S66" s="45" t="s">
        <v>41</v>
      </c>
      <c r="T66" s="20" t="e">
        <f>R66-S66</f>
        <v>#VALUE!</v>
      </c>
      <c r="U66" s="45" t="s">
        <v>41</v>
      </c>
      <c r="V66" s="20" t="e">
        <f>T66-U66</f>
        <v>#VALUE!</v>
      </c>
      <c r="W66" s="45" t="s">
        <v>41</v>
      </c>
      <c r="Y66" s="68"/>
      <c r="Z66" s="9"/>
      <c r="AA66" s="9"/>
      <c r="AF66" s="10"/>
    </row>
    <row r="67" spans="1:32" s="63" customFormat="1" ht="15.75">
      <c r="A67" s="42" t="s">
        <v>44</v>
      </c>
      <c r="B67" s="43" t="s">
        <v>45</v>
      </c>
      <c r="I67" s="16">
        <f>SUM(I65:I66)</f>
        <v>1115107</v>
      </c>
      <c r="K67" s="20">
        <v>100</v>
      </c>
      <c r="L67" s="20">
        <v>100</v>
      </c>
      <c r="M67" s="20">
        <v>0</v>
      </c>
      <c r="N67" s="20">
        <v>100</v>
      </c>
      <c r="O67" s="45" t="s">
        <v>41</v>
      </c>
      <c r="P67" s="20" t="e">
        <f>N67-O67</f>
        <v>#VALUE!</v>
      </c>
      <c r="Q67" s="45" t="s">
        <v>41</v>
      </c>
      <c r="R67" s="20" t="e">
        <f>P67-Q67</f>
        <v>#VALUE!</v>
      </c>
      <c r="S67" s="45" t="s">
        <v>41</v>
      </c>
      <c r="T67" s="20" t="e">
        <f>R67-S67</f>
        <v>#VALUE!</v>
      </c>
      <c r="U67" s="45" t="s">
        <v>41</v>
      </c>
      <c r="V67" s="20" t="e">
        <f>T67-U67</f>
        <v>#VALUE!</v>
      </c>
      <c r="W67" s="45" t="s">
        <v>41</v>
      </c>
      <c r="Y67" s="68"/>
      <c r="Z67" s="9"/>
      <c r="AA67" s="9"/>
      <c r="AF67" s="10"/>
    </row>
    <row r="68" spans="1:32" s="63" customFormat="1" ht="15.75">
      <c r="A68" s="36" t="s">
        <v>104</v>
      </c>
      <c r="B68" s="37" t="s">
        <v>47</v>
      </c>
      <c r="K68" s="20"/>
      <c r="L68" s="20"/>
      <c r="M68" s="20"/>
      <c r="N68" s="20"/>
      <c r="O68" s="15"/>
      <c r="P68" s="20"/>
      <c r="Q68" s="15"/>
      <c r="R68" s="20"/>
      <c r="S68" s="15"/>
      <c r="T68" s="20"/>
      <c r="U68" s="15"/>
      <c r="V68" s="20"/>
      <c r="W68" s="15"/>
      <c r="Y68" s="68"/>
      <c r="Z68" s="9"/>
      <c r="AA68" s="9"/>
      <c r="AF68" s="10"/>
    </row>
    <row r="69" spans="1:32" s="63" customFormat="1" ht="33" customHeight="1">
      <c r="A69" s="42" t="s">
        <v>48</v>
      </c>
      <c r="B69" s="43" t="s">
        <v>49</v>
      </c>
      <c r="K69" s="20">
        <v>89500</v>
      </c>
      <c r="L69" s="20">
        <v>89505</v>
      </c>
      <c r="M69" s="20">
        <v>76105</v>
      </c>
      <c r="N69" s="20">
        <v>13400</v>
      </c>
      <c r="O69" s="46" t="s">
        <v>50</v>
      </c>
      <c r="P69" s="20" t="e">
        <f>N69-O69</f>
        <v>#VALUE!</v>
      </c>
      <c r="Q69" s="46" t="s">
        <v>50</v>
      </c>
      <c r="R69" s="20" t="e">
        <f>P69-Q69</f>
        <v>#VALUE!</v>
      </c>
      <c r="S69" s="46" t="s">
        <v>50</v>
      </c>
      <c r="T69" s="20" t="e">
        <f>R69-S69</f>
        <v>#VALUE!</v>
      </c>
      <c r="U69" s="46" t="s">
        <v>50</v>
      </c>
      <c r="V69" s="20" t="e">
        <f>T69-U69</f>
        <v>#VALUE!</v>
      </c>
      <c r="W69" s="46" t="s">
        <v>50</v>
      </c>
      <c r="Y69" s="68"/>
      <c r="Z69" s="9"/>
      <c r="AA69" s="9"/>
      <c r="AF69" s="10"/>
    </row>
    <row r="70" spans="1:32" s="63" customFormat="1" ht="64.5" customHeight="1">
      <c r="A70" s="36" t="s">
        <v>51</v>
      </c>
      <c r="B70" s="37" t="s">
        <v>52</v>
      </c>
      <c r="H70" s="63">
        <f>F67-F68</f>
        <v>0</v>
      </c>
      <c r="K70" s="20"/>
      <c r="L70" s="20"/>
      <c r="M70" s="20"/>
      <c r="N70" s="20"/>
      <c r="O70" s="15"/>
      <c r="P70" s="20"/>
      <c r="Q70" s="15"/>
      <c r="R70" s="20"/>
      <c r="S70" s="15"/>
      <c r="T70" s="20"/>
      <c r="U70" s="15"/>
      <c r="V70" s="20"/>
      <c r="W70" s="15"/>
      <c r="Y70" s="68"/>
      <c r="Z70" s="9"/>
      <c r="AA70" s="9"/>
      <c r="AF70" s="10"/>
    </row>
    <row r="71" spans="1:32" s="63" customFormat="1" ht="46.5" customHeight="1">
      <c r="A71" s="42" t="s">
        <v>53</v>
      </c>
      <c r="B71" s="43" t="s">
        <v>54</v>
      </c>
      <c r="K71" s="20">
        <v>7500</v>
      </c>
      <c r="L71" s="20">
        <v>6750</v>
      </c>
      <c r="M71" s="20">
        <v>5200</v>
      </c>
      <c r="N71" s="20">
        <v>1550</v>
      </c>
      <c r="O71" s="46" t="s">
        <v>55</v>
      </c>
      <c r="P71" s="20" t="e">
        <f>N71-O71</f>
        <v>#VALUE!</v>
      </c>
      <c r="Q71" s="46" t="s">
        <v>55</v>
      </c>
      <c r="R71" s="20" t="e">
        <f>P71-Q71</f>
        <v>#VALUE!</v>
      </c>
      <c r="S71" s="46" t="s">
        <v>55</v>
      </c>
      <c r="T71" s="20" t="e">
        <f>R71-S71</f>
        <v>#VALUE!</v>
      </c>
      <c r="U71" s="46" t="s">
        <v>55</v>
      </c>
      <c r="V71" s="20" t="e">
        <f>T71-U71</f>
        <v>#VALUE!</v>
      </c>
      <c r="W71" s="46" t="s">
        <v>55</v>
      </c>
      <c r="Y71" s="68"/>
      <c r="Z71" s="9"/>
      <c r="AA71" s="9"/>
      <c r="AF71" s="10"/>
    </row>
    <row r="72" spans="1:32" s="63" customFormat="1" ht="15.75">
      <c r="A72" s="42" t="s">
        <v>56</v>
      </c>
      <c r="B72" s="43" t="s">
        <v>40</v>
      </c>
      <c r="K72" s="20">
        <v>3500</v>
      </c>
      <c r="L72" s="20">
        <v>3150</v>
      </c>
      <c r="M72" s="20">
        <v>1050</v>
      </c>
      <c r="N72" s="20">
        <v>2100</v>
      </c>
      <c r="O72" s="45" t="s">
        <v>41</v>
      </c>
      <c r="P72" s="20" t="e">
        <f>N72-O72</f>
        <v>#VALUE!</v>
      </c>
      <c r="Q72" s="45" t="s">
        <v>41</v>
      </c>
      <c r="R72" s="20" t="e">
        <f>P72-Q72</f>
        <v>#VALUE!</v>
      </c>
      <c r="S72" s="45" t="s">
        <v>41</v>
      </c>
      <c r="T72" s="20" t="e">
        <f>R72-S72</f>
        <v>#VALUE!</v>
      </c>
      <c r="U72" s="45" t="s">
        <v>41</v>
      </c>
      <c r="V72" s="20" t="e">
        <f>T72-U72</f>
        <v>#VALUE!</v>
      </c>
      <c r="W72" s="45" t="s">
        <v>41</v>
      </c>
      <c r="Y72" s="68"/>
      <c r="Z72" s="9"/>
      <c r="AA72" s="9"/>
      <c r="AF72" s="10"/>
    </row>
    <row r="73" spans="1:32" s="63" customFormat="1" ht="15.75">
      <c r="A73" s="42" t="s">
        <v>57</v>
      </c>
      <c r="B73" s="43" t="s">
        <v>43</v>
      </c>
      <c r="K73" s="20">
        <v>2500</v>
      </c>
      <c r="L73" s="20">
        <v>2250</v>
      </c>
      <c r="M73" s="20">
        <v>0</v>
      </c>
      <c r="N73" s="20">
        <v>2250</v>
      </c>
      <c r="O73" s="45" t="s">
        <v>41</v>
      </c>
      <c r="P73" s="20" t="e">
        <f>N73-O73</f>
        <v>#VALUE!</v>
      </c>
      <c r="Q73" s="45" t="s">
        <v>41</v>
      </c>
      <c r="R73" s="20" t="e">
        <f>P73-Q73</f>
        <v>#VALUE!</v>
      </c>
      <c r="S73" s="45" t="s">
        <v>41</v>
      </c>
      <c r="T73" s="20" t="e">
        <f>R73-S73</f>
        <v>#VALUE!</v>
      </c>
      <c r="U73" s="45" t="s">
        <v>41</v>
      </c>
      <c r="V73" s="20" t="e">
        <f>T73-U73</f>
        <v>#VALUE!</v>
      </c>
      <c r="W73" s="45" t="s">
        <v>41</v>
      </c>
      <c r="Y73" s="68"/>
      <c r="Z73" s="9"/>
      <c r="AA73" s="9"/>
      <c r="AF73" s="10"/>
    </row>
    <row r="74" spans="1:32" s="63" customFormat="1" ht="15.75">
      <c r="A74" s="42" t="s">
        <v>58</v>
      </c>
      <c r="B74" s="43" t="s">
        <v>59</v>
      </c>
      <c r="K74" s="20">
        <v>11500</v>
      </c>
      <c r="L74" s="20">
        <v>10350</v>
      </c>
      <c r="M74" s="20">
        <v>2550</v>
      </c>
      <c r="N74" s="20">
        <v>7800</v>
      </c>
      <c r="O74" s="45" t="s">
        <v>41</v>
      </c>
      <c r="P74" s="20" t="e">
        <f>N74-O74</f>
        <v>#VALUE!</v>
      </c>
      <c r="Q74" s="45" t="s">
        <v>41</v>
      </c>
      <c r="R74" s="20" t="e">
        <f>P74-Q74</f>
        <v>#VALUE!</v>
      </c>
      <c r="S74" s="45" t="s">
        <v>41</v>
      </c>
      <c r="T74" s="20" t="e">
        <f>R74-S74</f>
        <v>#VALUE!</v>
      </c>
      <c r="U74" s="45" t="s">
        <v>41</v>
      </c>
      <c r="V74" s="20" t="e">
        <f>T74-U74</f>
        <v>#VALUE!</v>
      </c>
      <c r="W74" s="45" t="s">
        <v>41</v>
      </c>
      <c r="Y74" s="68"/>
      <c r="Z74" s="9"/>
      <c r="AA74" s="9"/>
      <c r="AF74" s="10"/>
    </row>
    <row r="75" spans="1:32" s="63" customFormat="1" ht="15.75">
      <c r="A75" s="36" t="s">
        <v>60</v>
      </c>
      <c r="B75" s="37" t="s">
        <v>61</v>
      </c>
      <c r="K75" s="20"/>
      <c r="L75" s="20"/>
      <c r="M75" s="20"/>
      <c r="N75" s="20"/>
      <c r="O75" s="15"/>
      <c r="P75" s="20"/>
      <c r="Q75" s="15"/>
      <c r="R75" s="20"/>
      <c r="S75" s="15"/>
      <c r="T75" s="20"/>
      <c r="U75" s="15"/>
      <c r="V75" s="20"/>
      <c r="W75" s="15"/>
      <c r="Y75" s="68"/>
      <c r="Z75" s="9"/>
      <c r="AA75" s="9"/>
      <c r="AF75" s="10"/>
    </row>
    <row r="76" spans="1:32" s="63" customFormat="1" ht="76.5" customHeight="1">
      <c r="A76" s="42" t="s">
        <v>62</v>
      </c>
      <c r="B76" s="43" t="s">
        <v>54</v>
      </c>
      <c r="K76" s="20">
        <v>500</v>
      </c>
      <c r="L76" s="20">
        <v>500</v>
      </c>
      <c r="M76" s="20">
        <v>0</v>
      </c>
      <c r="N76" s="20">
        <v>500</v>
      </c>
      <c r="O76" s="15" t="s">
        <v>63</v>
      </c>
      <c r="P76" s="20" t="e">
        <f aca="true" t="shared" si="7" ref="P76:V82">N76-O76</f>
        <v>#VALUE!</v>
      </c>
      <c r="Q76" s="15" t="s">
        <v>63</v>
      </c>
      <c r="R76" s="20" t="e">
        <f t="shared" si="7"/>
        <v>#VALUE!</v>
      </c>
      <c r="S76" s="15" t="s">
        <v>63</v>
      </c>
      <c r="T76" s="20" t="e">
        <f t="shared" si="7"/>
        <v>#VALUE!</v>
      </c>
      <c r="U76" s="15" t="s">
        <v>63</v>
      </c>
      <c r="V76" s="20" t="e">
        <f t="shared" si="7"/>
        <v>#VALUE!</v>
      </c>
      <c r="W76" s="15" t="s">
        <v>63</v>
      </c>
      <c r="Y76" s="68"/>
      <c r="Z76" s="9"/>
      <c r="AA76" s="9"/>
      <c r="AF76" s="10"/>
    </row>
    <row r="77" spans="1:32" s="63" customFormat="1" ht="15.75">
      <c r="A77" s="42" t="s">
        <v>64</v>
      </c>
      <c r="B77" s="43" t="s">
        <v>65</v>
      </c>
      <c r="K77" s="20">
        <v>500</v>
      </c>
      <c r="L77" s="20">
        <v>500</v>
      </c>
      <c r="M77" s="20">
        <v>0</v>
      </c>
      <c r="N77" s="20">
        <v>500</v>
      </c>
      <c r="O77" s="45" t="s">
        <v>41</v>
      </c>
      <c r="P77" s="20" t="e">
        <f t="shared" si="7"/>
        <v>#VALUE!</v>
      </c>
      <c r="Q77" s="45" t="s">
        <v>41</v>
      </c>
      <c r="R77" s="20" t="e">
        <f t="shared" si="7"/>
        <v>#VALUE!</v>
      </c>
      <c r="S77" s="45" t="s">
        <v>41</v>
      </c>
      <c r="T77" s="20" t="e">
        <f t="shared" si="7"/>
        <v>#VALUE!</v>
      </c>
      <c r="U77" s="45" t="s">
        <v>41</v>
      </c>
      <c r="V77" s="20" t="e">
        <f t="shared" si="7"/>
        <v>#VALUE!</v>
      </c>
      <c r="W77" s="45" t="s">
        <v>41</v>
      </c>
      <c r="Y77" s="68"/>
      <c r="Z77" s="9"/>
      <c r="AA77" s="9"/>
      <c r="AF77" s="10"/>
    </row>
    <row r="78" spans="1:32" s="63" customFormat="1" ht="15.75">
      <c r="A78" s="42" t="s">
        <v>66</v>
      </c>
      <c r="B78" s="43" t="s">
        <v>37</v>
      </c>
      <c r="K78" s="20">
        <v>500</v>
      </c>
      <c r="L78" s="20">
        <v>500</v>
      </c>
      <c r="M78" s="20">
        <v>0</v>
      </c>
      <c r="N78" s="20">
        <v>500</v>
      </c>
      <c r="O78" s="45" t="s">
        <v>41</v>
      </c>
      <c r="P78" s="20" t="e">
        <f t="shared" si="7"/>
        <v>#VALUE!</v>
      </c>
      <c r="Q78" s="45" t="s">
        <v>41</v>
      </c>
      <c r="R78" s="20" t="e">
        <f t="shared" si="7"/>
        <v>#VALUE!</v>
      </c>
      <c r="S78" s="45" t="s">
        <v>41</v>
      </c>
      <c r="T78" s="20" t="e">
        <f t="shared" si="7"/>
        <v>#VALUE!</v>
      </c>
      <c r="U78" s="45" t="s">
        <v>41</v>
      </c>
      <c r="V78" s="20" t="e">
        <f t="shared" si="7"/>
        <v>#VALUE!</v>
      </c>
      <c r="W78" s="45" t="s">
        <v>41</v>
      </c>
      <c r="Y78" s="68"/>
      <c r="Z78" s="9"/>
      <c r="AA78" s="9"/>
      <c r="AF78" s="10"/>
    </row>
    <row r="79" spans="1:32" s="63" customFormat="1" ht="15.75">
      <c r="A79" s="42" t="s">
        <v>67</v>
      </c>
      <c r="B79" s="43" t="s">
        <v>68</v>
      </c>
      <c r="K79" s="20">
        <v>500</v>
      </c>
      <c r="L79" s="20">
        <v>500</v>
      </c>
      <c r="M79" s="20">
        <v>0</v>
      </c>
      <c r="N79" s="20">
        <v>500</v>
      </c>
      <c r="O79" s="45" t="s">
        <v>41</v>
      </c>
      <c r="P79" s="20" t="e">
        <f t="shared" si="7"/>
        <v>#VALUE!</v>
      </c>
      <c r="Q79" s="45" t="s">
        <v>41</v>
      </c>
      <c r="R79" s="20" t="e">
        <f t="shared" si="7"/>
        <v>#VALUE!</v>
      </c>
      <c r="S79" s="45" t="s">
        <v>41</v>
      </c>
      <c r="T79" s="20" t="e">
        <f t="shared" si="7"/>
        <v>#VALUE!</v>
      </c>
      <c r="U79" s="45" t="s">
        <v>41</v>
      </c>
      <c r="V79" s="20" t="e">
        <f t="shared" si="7"/>
        <v>#VALUE!</v>
      </c>
      <c r="W79" s="45" t="s">
        <v>41</v>
      </c>
      <c r="Y79" s="68"/>
      <c r="Z79" s="9"/>
      <c r="AA79" s="9"/>
      <c r="AF79" s="10"/>
    </row>
    <row r="80" spans="1:32" s="63" customFormat="1" ht="15.75">
      <c r="A80" s="42" t="s">
        <v>69</v>
      </c>
      <c r="B80" s="43" t="s">
        <v>70</v>
      </c>
      <c r="K80" s="20">
        <v>18000</v>
      </c>
      <c r="L80" s="20">
        <v>1800</v>
      </c>
      <c r="M80" s="20">
        <v>0</v>
      </c>
      <c r="N80" s="20">
        <v>1800</v>
      </c>
      <c r="O80" s="45" t="s">
        <v>41</v>
      </c>
      <c r="P80" s="20" t="e">
        <f t="shared" si="7"/>
        <v>#VALUE!</v>
      </c>
      <c r="Q80" s="45" t="s">
        <v>41</v>
      </c>
      <c r="R80" s="20" t="e">
        <f t="shared" si="7"/>
        <v>#VALUE!</v>
      </c>
      <c r="S80" s="45" t="s">
        <v>41</v>
      </c>
      <c r="T80" s="20" t="e">
        <f t="shared" si="7"/>
        <v>#VALUE!</v>
      </c>
      <c r="U80" s="45" t="s">
        <v>41</v>
      </c>
      <c r="V80" s="20" t="e">
        <f t="shared" si="7"/>
        <v>#VALUE!</v>
      </c>
      <c r="W80" s="45" t="s">
        <v>41</v>
      </c>
      <c r="Y80" s="68"/>
      <c r="Z80" s="9"/>
      <c r="AA80" s="9"/>
      <c r="AF80" s="10"/>
    </row>
    <row r="81" spans="1:32" s="63" customFormat="1" ht="31.5">
      <c r="A81" s="36" t="s">
        <v>71</v>
      </c>
      <c r="B81" s="37" t="s">
        <v>72</v>
      </c>
      <c r="K81" s="20"/>
      <c r="L81" s="20"/>
      <c r="M81" s="20"/>
      <c r="N81" s="20"/>
      <c r="O81" s="15"/>
      <c r="P81" s="20"/>
      <c r="Q81" s="15"/>
      <c r="R81" s="20"/>
      <c r="S81" s="15"/>
      <c r="T81" s="20"/>
      <c r="U81" s="15"/>
      <c r="V81" s="20"/>
      <c r="W81" s="15"/>
      <c r="Y81" s="68"/>
      <c r="Z81" s="9"/>
      <c r="AA81" s="9"/>
      <c r="AF81" s="10"/>
    </row>
    <row r="82" spans="1:32" s="63" customFormat="1" ht="33" customHeight="1">
      <c r="A82" s="42" t="s">
        <v>73</v>
      </c>
      <c r="B82" s="43" t="s">
        <v>70</v>
      </c>
      <c r="K82" s="20">
        <v>5000</v>
      </c>
      <c r="L82" s="20">
        <v>5000</v>
      </c>
      <c r="M82" s="20">
        <v>0</v>
      </c>
      <c r="N82" s="20">
        <v>5000</v>
      </c>
      <c r="O82" s="15" t="s">
        <v>74</v>
      </c>
      <c r="P82" s="20" t="e">
        <f t="shared" si="7"/>
        <v>#VALUE!</v>
      </c>
      <c r="Q82" s="15" t="s">
        <v>74</v>
      </c>
      <c r="R82" s="20" t="e">
        <f t="shared" si="7"/>
        <v>#VALUE!</v>
      </c>
      <c r="S82" s="15" t="s">
        <v>74</v>
      </c>
      <c r="T82" s="20" t="e">
        <f t="shared" si="7"/>
        <v>#VALUE!</v>
      </c>
      <c r="U82" s="15" t="s">
        <v>74</v>
      </c>
      <c r="V82" s="20" t="e">
        <f t="shared" si="7"/>
        <v>#VALUE!</v>
      </c>
      <c r="W82" s="15" t="s">
        <v>74</v>
      </c>
      <c r="Y82" s="68"/>
      <c r="Z82" s="9"/>
      <c r="AA82" s="9"/>
      <c r="AF82" s="10"/>
    </row>
    <row r="83" spans="1:32" s="63" customFormat="1" ht="15.75">
      <c r="A83" s="36" t="s">
        <v>75</v>
      </c>
      <c r="B83" s="37" t="s">
        <v>76</v>
      </c>
      <c r="K83" s="20"/>
      <c r="L83" s="20"/>
      <c r="M83" s="20"/>
      <c r="N83" s="20"/>
      <c r="O83" s="15"/>
      <c r="P83" s="20"/>
      <c r="Q83" s="15"/>
      <c r="R83" s="20"/>
      <c r="S83" s="15"/>
      <c r="T83" s="20"/>
      <c r="U83" s="15"/>
      <c r="V83" s="20"/>
      <c r="W83" s="15"/>
      <c r="Y83" s="68"/>
      <c r="Z83" s="9"/>
      <c r="AA83" s="9"/>
      <c r="AF83" s="10"/>
    </row>
    <row r="84" spans="1:32" s="63" customFormat="1" ht="36" customHeight="1">
      <c r="A84" s="42" t="s">
        <v>77</v>
      </c>
      <c r="B84" s="43" t="s">
        <v>70</v>
      </c>
      <c r="K84" s="20">
        <v>1000</v>
      </c>
      <c r="L84" s="20">
        <v>1000</v>
      </c>
      <c r="M84" s="20">
        <v>0</v>
      </c>
      <c r="N84" s="20">
        <v>1000</v>
      </c>
      <c r="O84" s="44" t="s">
        <v>78</v>
      </c>
      <c r="P84" s="20" t="e">
        <f>N84-O84</f>
        <v>#VALUE!</v>
      </c>
      <c r="Q84" s="44" t="s">
        <v>78</v>
      </c>
      <c r="R84" s="20" t="e">
        <f>P84-Q84</f>
        <v>#VALUE!</v>
      </c>
      <c r="S84" s="44" t="s">
        <v>78</v>
      </c>
      <c r="T84" s="20" t="e">
        <f>R84-S84</f>
        <v>#VALUE!</v>
      </c>
      <c r="U84" s="44" t="s">
        <v>78</v>
      </c>
      <c r="V84" s="20" t="e">
        <f>T84-U84</f>
        <v>#VALUE!</v>
      </c>
      <c r="W84" s="44" t="s">
        <v>78</v>
      </c>
      <c r="Y84" s="68"/>
      <c r="Z84" s="9"/>
      <c r="AA84" s="9"/>
      <c r="AF84" s="10"/>
    </row>
    <row r="85" spans="1:32" s="63" customFormat="1" ht="15.75">
      <c r="A85" s="36" t="s">
        <v>79</v>
      </c>
      <c r="B85" s="37" t="s">
        <v>80</v>
      </c>
      <c r="K85" s="20"/>
      <c r="L85" s="20"/>
      <c r="M85" s="20"/>
      <c r="N85" s="20"/>
      <c r="O85" s="15"/>
      <c r="P85" s="20"/>
      <c r="Q85" s="15"/>
      <c r="R85" s="20"/>
      <c r="S85" s="15"/>
      <c r="T85" s="20"/>
      <c r="U85" s="15"/>
      <c r="V85" s="20"/>
      <c r="W85" s="15"/>
      <c r="Y85" s="68"/>
      <c r="Z85" s="9"/>
      <c r="AA85" s="9"/>
      <c r="AF85" s="10"/>
    </row>
    <row r="86" spans="1:32" s="63" customFormat="1" ht="15.75">
      <c r="A86" s="36" t="s">
        <v>81</v>
      </c>
      <c r="B86" s="43" t="s">
        <v>82</v>
      </c>
      <c r="K86" s="20"/>
      <c r="L86" s="20"/>
      <c r="M86" s="20"/>
      <c r="N86" s="20"/>
      <c r="O86" s="15"/>
      <c r="P86" s="20"/>
      <c r="Q86" s="15"/>
      <c r="R86" s="20"/>
      <c r="S86" s="15"/>
      <c r="T86" s="20"/>
      <c r="U86" s="15"/>
      <c r="V86" s="20"/>
      <c r="W86" s="15"/>
      <c r="Y86" s="68"/>
      <c r="Z86" s="9"/>
      <c r="AA86" s="9"/>
      <c r="AF86" s="10"/>
    </row>
    <row r="87" spans="1:32" s="63" customFormat="1" ht="20.25" customHeight="1">
      <c r="A87" s="42" t="s">
        <v>83</v>
      </c>
      <c r="B87" s="43" t="s">
        <v>43</v>
      </c>
      <c r="K87" s="20">
        <v>2000</v>
      </c>
      <c r="L87" s="20">
        <v>1600</v>
      </c>
      <c r="M87" s="20">
        <v>200</v>
      </c>
      <c r="N87" s="20">
        <v>1400</v>
      </c>
      <c r="O87" s="15" t="s">
        <v>84</v>
      </c>
      <c r="P87" s="20" t="e">
        <f>N87-O87</f>
        <v>#VALUE!</v>
      </c>
      <c r="Q87" s="15" t="s">
        <v>84</v>
      </c>
      <c r="R87" s="20" t="e">
        <f>P87-Q87</f>
        <v>#VALUE!</v>
      </c>
      <c r="S87" s="15" t="s">
        <v>84</v>
      </c>
      <c r="T87" s="20" t="e">
        <f>R87-S87</f>
        <v>#VALUE!</v>
      </c>
      <c r="U87" s="15" t="s">
        <v>84</v>
      </c>
      <c r="V87" s="20" t="e">
        <f>T87-U87</f>
        <v>#VALUE!</v>
      </c>
      <c r="W87" s="15" t="s">
        <v>84</v>
      </c>
      <c r="Y87" s="68"/>
      <c r="Z87" s="9"/>
      <c r="AA87" s="9"/>
      <c r="AF87" s="10"/>
    </row>
    <row r="88" spans="1:32" s="63" customFormat="1" ht="31.5">
      <c r="A88" s="36" t="s">
        <v>85</v>
      </c>
      <c r="B88" s="37" t="s">
        <v>86</v>
      </c>
      <c r="K88" s="20"/>
      <c r="L88" s="20"/>
      <c r="M88" s="20"/>
      <c r="N88" s="20"/>
      <c r="O88" s="15"/>
      <c r="P88" s="20"/>
      <c r="Q88" s="15"/>
      <c r="R88" s="20"/>
      <c r="S88" s="15"/>
      <c r="T88" s="20"/>
      <c r="U88" s="15"/>
      <c r="V88" s="20"/>
      <c r="W88" s="15"/>
      <c r="Y88" s="68"/>
      <c r="Z88" s="9"/>
      <c r="AA88" s="9"/>
      <c r="AF88" s="10"/>
    </row>
    <row r="89" spans="1:32" s="63" customFormat="1" ht="34.5" customHeight="1">
      <c r="A89" s="42" t="s">
        <v>87</v>
      </c>
      <c r="B89" s="43" t="s">
        <v>70</v>
      </c>
      <c r="K89" s="20">
        <v>3500</v>
      </c>
      <c r="L89" s="85">
        <v>3500</v>
      </c>
      <c r="M89" s="85">
        <v>0</v>
      </c>
      <c r="N89" s="20">
        <v>3500</v>
      </c>
      <c r="O89" s="15" t="s">
        <v>88</v>
      </c>
      <c r="P89" s="20" t="e">
        <f>N89-O89</f>
        <v>#VALUE!</v>
      </c>
      <c r="Q89" s="15" t="s">
        <v>88</v>
      </c>
      <c r="R89" s="20" t="e">
        <f>P89-Q89</f>
        <v>#VALUE!</v>
      </c>
      <c r="S89" s="15" t="s">
        <v>88</v>
      </c>
      <c r="T89" s="20" t="e">
        <f>R89-S89</f>
        <v>#VALUE!</v>
      </c>
      <c r="U89" s="15" t="s">
        <v>88</v>
      </c>
      <c r="V89" s="20" t="e">
        <f>T89-U89</f>
        <v>#VALUE!</v>
      </c>
      <c r="W89" s="15" t="s">
        <v>88</v>
      </c>
      <c r="Y89" s="84"/>
      <c r="Z89" s="9"/>
      <c r="AA89" s="9"/>
      <c r="AF89" s="10"/>
    </row>
    <row r="90" spans="1:32" s="63" customFormat="1" ht="15.75">
      <c r="A90" s="36" t="s">
        <v>89</v>
      </c>
      <c r="B90" s="37" t="s">
        <v>90</v>
      </c>
      <c r="K90" s="20"/>
      <c r="L90" s="85"/>
      <c r="M90" s="85"/>
      <c r="N90" s="20"/>
      <c r="O90" s="15"/>
      <c r="P90" s="20"/>
      <c r="Q90" s="15"/>
      <c r="R90" s="20"/>
      <c r="S90" s="15"/>
      <c r="T90" s="20"/>
      <c r="U90" s="15"/>
      <c r="V90" s="20"/>
      <c r="W90" s="15"/>
      <c r="Y90" s="84"/>
      <c r="Z90" s="9"/>
      <c r="AA90" s="9"/>
      <c r="AF90" s="10"/>
    </row>
    <row r="91" spans="1:32" s="63" customFormat="1" ht="33" customHeight="1">
      <c r="A91" s="42" t="s">
        <v>91</v>
      </c>
      <c r="B91" s="43" t="s">
        <v>70</v>
      </c>
      <c r="K91" s="20">
        <v>100</v>
      </c>
      <c r="L91" s="85">
        <v>100</v>
      </c>
      <c r="M91" s="85">
        <v>0</v>
      </c>
      <c r="N91" s="20">
        <v>100</v>
      </c>
      <c r="O91" s="15" t="s">
        <v>88</v>
      </c>
      <c r="P91" s="20" t="e">
        <f>N91-O91</f>
        <v>#VALUE!</v>
      </c>
      <c r="Q91" s="15" t="s">
        <v>88</v>
      </c>
      <c r="R91" s="20" t="e">
        <f>P91-Q91</f>
        <v>#VALUE!</v>
      </c>
      <c r="S91" s="15" t="s">
        <v>88</v>
      </c>
      <c r="T91" s="20" t="e">
        <f>R91-S91</f>
        <v>#VALUE!</v>
      </c>
      <c r="U91" s="15" t="s">
        <v>88</v>
      </c>
      <c r="V91" s="20" t="e">
        <f>T91-U91</f>
        <v>#VALUE!</v>
      </c>
      <c r="W91" s="15" t="s">
        <v>88</v>
      </c>
      <c r="Y91" s="84"/>
      <c r="Z91" s="9"/>
      <c r="AA91" s="9"/>
      <c r="AF91" s="10"/>
    </row>
    <row r="92" spans="1:32" s="63" customFormat="1" ht="31.5">
      <c r="A92" s="36" t="s">
        <v>92</v>
      </c>
      <c r="B92" s="37" t="s">
        <v>93</v>
      </c>
      <c r="K92" s="20"/>
      <c r="L92" s="85"/>
      <c r="M92" s="85"/>
      <c r="N92" s="20"/>
      <c r="O92" s="15"/>
      <c r="P92" s="20"/>
      <c r="Q92" s="15"/>
      <c r="R92" s="20"/>
      <c r="S92" s="15"/>
      <c r="T92" s="20"/>
      <c r="U92" s="15"/>
      <c r="V92" s="20"/>
      <c r="W92" s="15"/>
      <c r="Y92" s="84"/>
      <c r="Z92" s="9"/>
      <c r="AA92" s="9"/>
      <c r="AF92" s="10"/>
    </row>
    <row r="93" spans="1:32" s="63" customFormat="1" ht="45" customHeight="1">
      <c r="A93" s="42" t="s">
        <v>87</v>
      </c>
      <c r="B93" s="43" t="s">
        <v>70</v>
      </c>
      <c r="K93" s="20">
        <v>10000</v>
      </c>
      <c r="L93" s="85">
        <v>10000</v>
      </c>
      <c r="M93" s="85">
        <v>6550</v>
      </c>
      <c r="N93" s="20">
        <v>3450</v>
      </c>
      <c r="O93" s="15" t="s">
        <v>94</v>
      </c>
      <c r="P93" s="20" t="e">
        <f>N93-O93</f>
        <v>#VALUE!</v>
      </c>
      <c r="Q93" s="15" t="s">
        <v>94</v>
      </c>
      <c r="R93" s="20" t="e">
        <f>P93-Q93</f>
        <v>#VALUE!</v>
      </c>
      <c r="S93" s="15" t="s">
        <v>94</v>
      </c>
      <c r="T93" s="20" t="e">
        <f>R93-S93</f>
        <v>#VALUE!</v>
      </c>
      <c r="U93" s="15" t="s">
        <v>94</v>
      </c>
      <c r="V93" s="20" t="e">
        <f>T93-U93</f>
        <v>#VALUE!</v>
      </c>
      <c r="W93" s="15" t="s">
        <v>94</v>
      </c>
      <c r="Y93" s="84"/>
      <c r="Z93" s="9"/>
      <c r="AA93" s="9"/>
      <c r="AF93" s="10"/>
    </row>
    <row r="94" spans="1:32" s="63" customFormat="1" ht="18.75">
      <c r="A94" s="49"/>
      <c r="B94" s="50" t="s">
        <v>95</v>
      </c>
      <c r="L94" s="20"/>
      <c r="M94" s="20"/>
      <c r="N94" s="51">
        <f>SUM(N64:N93)</f>
        <v>47485</v>
      </c>
      <c r="O94" s="52"/>
      <c r="P94" s="51" t="e">
        <f>SUM(P64:P93)</f>
        <v>#VALUE!</v>
      </c>
      <c r="Q94" s="52"/>
      <c r="R94" s="51" t="e">
        <f>SUM(R64:R93)</f>
        <v>#VALUE!</v>
      </c>
      <c r="S94" s="52"/>
      <c r="T94" s="51" t="e">
        <f>SUM(T64:T93)</f>
        <v>#VALUE!</v>
      </c>
      <c r="U94" s="52"/>
      <c r="V94" s="51" t="e">
        <f>SUM(V64:V93)</f>
        <v>#VALUE!</v>
      </c>
      <c r="W94" s="52"/>
      <c r="Y94" s="68"/>
      <c r="Z94" s="9"/>
      <c r="AA94" s="9"/>
      <c r="AF94" s="10"/>
    </row>
    <row r="95" spans="1:23" s="40" customFormat="1" ht="19.5" customHeight="1">
      <c r="A95" s="88" t="s">
        <v>96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</row>
    <row r="96" spans="1:14" s="50" customFormat="1" ht="19.5" customHeight="1">
      <c r="A96" s="86" t="s">
        <v>164</v>
      </c>
      <c r="B96" s="87"/>
      <c r="N96" s="83">
        <f>SUM(N94,N60)</f>
        <v>198610</v>
      </c>
    </row>
    <row r="97" spans="1:23" s="40" customFormat="1" ht="19.5" customHeight="1">
      <c r="A97" s="88" t="s">
        <v>165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</row>
    <row r="98" spans="26:32" ht="15.75">
      <c r="Z98" s="19"/>
      <c r="AA98" s="19"/>
      <c r="AF98" s="61"/>
    </row>
    <row r="99" spans="26:32" ht="15.75">
      <c r="Z99" s="19"/>
      <c r="AA99" s="19"/>
      <c r="AF99" s="61"/>
    </row>
    <row r="100" spans="26:32" ht="15.75">
      <c r="Z100" s="19"/>
      <c r="AA100" s="19"/>
      <c r="AF100" s="61"/>
    </row>
    <row r="101" spans="26:32" ht="15.75">
      <c r="Z101" s="19"/>
      <c r="AA101" s="19"/>
      <c r="AF101" s="61"/>
    </row>
    <row r="102" spans="26:32" ht="15.75">
      <c r="Z102" s="19"/>
      <c r="AA102" s="19"/>
      <c r="AF102" s="61"/>
    </row>
    <row r="103" spans="26:32" ht="15.75">
      <c r="Z103" s="19"/>
      <c r="AA103" s="19"/>
      <c r="AF103" s="61"/>
    </row>
    <row r="104" spans="26:32" ht="15.75">
      <c r="Z104" s="19"/>
      <c r="AA104" s="19"/>
      <c r="AF104" s="61"/>
    </row>
    <row r="105" spans="26:32" ht="15.75">
      <c r="Z105" s="19"/>
      <c r="AA105" s="19"/>
      <c r="AF105" s="61"/>
    </row>
    <row r="106" spans="26:32" ht="15.75">
      <c r="Z106" s="19"/>
      <c r="AA106" s="19"/>
      <c r="AF106" s="61"/>
    </row>
    <row r="107" spans="26:32" ht="15.75">
      <c r="Z107" s="19"/>
      <c r="AA107" s="19"/>
      <c r="AF107" s="61"/>
    </row>
    <row r="108" spans="26:32" ht="15.75">
      <c r="Z108" s="19"/>
      <c r="AA108" s="19"/>
      <c r="AF108" s="61"/>
    </row>
    <row r="109" spans="26:32" ht="15.75">
      <c r="Z109" s="19"/>
      <c r="AA109" s="19"/>
      <c r="AF109" s="61"/>
    </row>
    <row r="110" spans="26:32" ht="15.75">
      <c r="Z110" s="19"/>
      <c r="AA110" s="19"/>
      <c r="AF110" s="61"/>
    </row>
    <row r="111" spans="26:32" ht="15.75">
      <c r="Z111" s="19"/>
      <c r="AA111" s="19"/>
      <c r="AF111" s="61"/>
    </row>
    <row r="112" spans="26:32" ht="15.75">
      <c r="Z112" s="19"/>
      <c r="AA112" s="19"/>
      <c r="AF112" s="61"/>
    </row>
    <row r="113" spans="26:32" ht="15.75">
      <c r="Z113" s="19"/>
      <c r="AA113" s="19"/>
      <c r="AF113" s="61"/>
    </row>
    <row r="114" spans="26:32" ht="15.75">
      <c r="Z114" s="19"/>
      <c r="AA114" s="19"/>
      <c r="AF114" s="61"/>
    </row>
    <row r="115" spans="26:32" ht="15.75">
      <c r="Z115" s="19"/>
      <c r="AA115" s="19"/>
      <c r="AF115" s="61"/>
    </row>
    <row r="116" spans="26:32" ht="15.75">
      <c r="Z116" s="19"/>
      <c r="AA116" s="19"/>
      <c r="AF116" s="61"/>
    </row>
    <row r="117" spans="26:32" ht="15.75">
      <c r="Z117" s="19"/>
      <c r="AA117" s="19"/>
      <c r="AF117" s="61"/>
    </row>
    <row r="118" spans="26:32" ht="15.75">
      <c r="Z118" s="19"/>
      <c r="AA118" s="19"/>
      <c r="AF118" s="61"/>
    </row>
    <row r="119" spans="26:32" ht="15.75">
      <c r="Z119" s="19"/>
      <c r="AA119" s="19"/>
      <c r="AF119" s="61"/>
    </row>
    <row r="120" spans="26:32" ht="15.75">
      <c r="Z120" s="19"/>
      <c r="AA120" s="19"/>
      <c r="AF120" s="61"/>
    </row>
    <row r="121" spans="26:32" ht="15.75">
      <c r="Z121" s="19"/>
      <c r="AA121" s="19"/>
      <c r="AF121" s="61"/>
    </row>
    <row r="122" spans="26:32" ht="15.75">
      <c r="Z122" s="19"/>
      <c r="AA122" s="19"/>
      <c r="AF122" s="61"/>
    </row>
    <row r="123" spans="26:32" ht="15.75">
      <c r="Z123" s="19"/>
      <c r="AA123" s="19"/>
      <c r="AF123" s="61"/>
    </row>
    <row r="124" spans="26:32" ht="15.75">
      <c r="Z124" s="19"/>
      <c r="AA124" s="19"/>
      <c r="AF124" s="61"/>
    </row>
    <row r="125" spans="26:32" ht="15.75">
      <c r="Z125" s="19"/>
      <c r="AA125" s="19"/>
      <c r="AF125" s="61"/>
    </row>
    <row r="126" spans="26:32" ht="15.75">
      <c r="Z126" s="19"/>
      <c r="AA126" s="19"/>
      <c r="AF126" s="61"/>
    </row>
    <row r="127" spans="26:32" ht="15.75">
      <c r="Z127" s="19"/>
      <c r="AA127" s="19"/>
      <c r="AF127" s="61"/>
    </row>
    <row r="128" spans="26:32" ht="15.75">
      <c r="Z128" s="19"/>
      <c r="AA128" s="19"/>
      <c r="AF128" s="61"/>
    </row>
    <row r="129" spans="26:32" ht="15.75">
      <c r="Z129" s="19"/>
      <c r="AA129" s="19"/>
      <c r="AF129" s="61"/>
    </row>
    <row r="130" spans="26:32" ht="15.75">
      <c r="Z130" s="19"/>
      <c r="AA130" s="19"/>
      <c r="AF130" s="61"/>
    </row>
    <row r="131" spans="26:32" ht="15.75">
      <c r="Z131" s="19"/>
      <c r="AA131" s="19"/>
      <c r="AF131" s="61"/>
    </row>
    <row r="132" spans="26:32" ht="15.75">
      <c r="Z132" s="19"/>
      <c r="AA132" s="19"/>
      <c r="AF132" s="61"/>
    </row>
    <row r="133" spans="26:32" ht="15.75">
      <c r="Z133" s="19"/>
      <c r="AA133" s="19"/>
      <c r="AF133" s="61"/>
    </row>
    <row r="134" spans="26:32" ht="15.75">
      <c r="Z134" s="19"/>
      <c r="AA134" s="19"/>
      <c r="AF134" s="61"/>
    </row>
    <row r="135" spans="26:32" ht="15.75">
      <c r="Z135" s="19"/>
      <c r="AA135" s="19"/>
      <c r="AF135" s="61"/>
    </row>
    <row r="136" spans="26:32" ht="15.75">
      <c r="Z136" s="19"/>
      <c r="AA136" s="19"/>
      <c r="AF136" s="61"/>
    </row>
    <row r="137" spans="26:32" ht="15.75">
      <c r="Z137" s="19"/>
      <c r="AA137" s="19"/>
      <c r="AF137" s="61"/>
    </row>
    <row r="138" spans="26:32" ht="15.75">
      <c r="Z138" s="19"/>
      <c r="AA138" s="19"/>
      <c r="AF138" s="61"/>
    </row>
    <row r="139" spans="26:32" ht="15.75">
      <c r="Z139" s="19"/>
      <c r="AA139" s="19"/>
      <c r="AF139" s="61"/>
    </row>
    <row r="140" spans="26:32" ht="15.75">
      <c r="Z140" s="19"/>
      <c r="AA140" s="19"/>
      <c r="AF140" s="61"/>
    </row>
    <row r="141" spans="26:32" ht="15.75">
      <c r="Z141" s="19"/>
      <c r="AA141" s="19"/>
      <c r="AF141" s="61"/>
    </row>
    <row r="142" spans="26:32" ht="15.75">
      <c r="Z142" s="19"/>
      <c r="AA142" s="19"/>
      <c r="AF142" s="61"/>
    </row>
    <row r="143" spans="26:32" ht="15.75">
      <c r="Z143" s="19"/>
      <c r="AA143" s="19"/>
      <c r="AF143" s="61"/>
    </row>
    <row r="144" spans="26:32" ht="15.75">
      <c r="Z144" s="19"/>
      <c r="AA144" s="19"/>
      <c r="AF144" s="61"/>
    </row>
    <row r="145" spans="26:32" ht="15.75">
      <c r="Z145" s="19"/>
      <c r="AA145" s="19"/>
      <c r="AF145" s="61"/>
    </row>
    <row r="146" spans="26:32" ht="15.75">
      <c r="Z146" s="19"/>
      <c r="AA146" s="19"/>
      <c r="AF146" s="61"/>
    </row>
    <row r="147" spans="26:32" ht="15.75">
      <c r="Z147" s="19"/>
      <c r="AA147" s="19"/>
      <c r="AF147" s="61"/>
    </row>
    <row r="148" spans="26:32" ht="15.75">
      <c r="Z148" s="19"/>
      <c r="AA148" s="19"/>
      <c r="AF148" s="61"/>
    </row>
    <row r="149" spans="26:32" ht="15.75">
      <c r="Z149" s="19"/>
      <c r="AA149" s="19"/>
      <c r="AF149" s="61"/>
    </row>
    <row r="150" spans="26:32" ht="15.75">
      <c r="Z150" s="19"/>
      <c r="AA150" s="19"/>
      <c r="AF150" s="61"/>
    </row>
    <row r="151" spans="26:32" ht="15.75">
      <c r="Z151" s="19"/>
      <c r="AA151" s="19"/>
      <c r="AF151" s="61"/>
    </row>
    <row r="152" spans="26:32" ht="15.75">
      <c r="Z152" s="19"/>
      <c r="AA152" s="19"/>
      <c r="AF152" s="61"/>
    </row>
    <row r="153" spans="26:32" ht="15.75">
      <c r="Z153" s="19"/>
      <c r="AA153" s="19"/>
      <c r="AF153" s="61"/>
    </row>
    <row r="154" spans="26:32" ht="15.75">
      <c r="Z154" s="19"/>
      <c r="AA154" s="19"/>
      <c r="AF154" s="61"/>
    </row>
    <row r="155" spans="26:32" ht="15.75">
      <c r="Z155" s="19"/>
      <c r="AA155" s="19"/>
      <c r="AF155" s="61"/>
    </row>
    <row r="156" spans="26:32" ht="15.75">
      <c r="Z156" s="19"/>
      <c r="AA156" s="19"/>
      <c r="AF156" s="61"/>
    </row>
    <row r="157" spans="26:32" ht="15.75">
      <c r="Z157" s="19"/>
      <c r="AA157" s="19"/>
      <c r="AF157" s="61"/>
    </row>
    <row r="158" spans="26:32" ht="15.75">
      <c r="Z158" s="19"/>
      <c r="AA158" s="19"/>
      <c r="AF158" s="61"/>
    </row>
    <row r="159" spans="26:32" ht="15.75">
      <c r="Z159" s="19"/>
      <c r="AA159" s="19"/>
      <c r="AF159" s="61"/>
    </row>
    <row r="160" spans="26:32" ht="15.75">
      <c r="Z160" s="19"/>
      <c r="AA160" s="19"/>
      <c r="AF160" s="61"/>
    </row>
    <row r="161" spans="26:32" ht="15.75">
      <c r="Z161" s="19"/>
      <c r="AA161" s="19"/>
      <c r="AF161" s="61"/>
    </row>
    <row r="162" spans="26:32" ht="15.75">
      <c r="Z162" s="19"/>
      <c r="AA162" s="19"/>
      <c r="AF162" s="61"/>
    </row>
    <row r="163" spans="26:32" ht="15.75">
      <c r="Z163" s="19"/>
      <c r="AA163" s="19"/>
      <c r="AF163" s="61"/>
    </row>
    <row r="164" spans="26:32" ht="15.75">
      <c r="Z164" s="19"/>
      <c r="AA164" s="19"/>
      <c r="AF164" s="61"/>
    </row>
    <row r="165" spans="26:32" ht="15.75">
      <c r="Z165" s="19"/>
      <c r="AA165" s="19"/>
      <c r="AF165" s="61"/>
    </row>
    <row r="166" spans="26:32" ht="15.75">
      <c r="Z166" s="19"/>
      <c r="AA166" s="19"/>
      <c r="AF166" s="61"/>
    </row>
    <row r="167" spans="26:32" ht="15.75">
      <c r="Z167" s="19"/>
      <c r="AA167" s="19"/>
      <c r="AF167" s="61"/>
    </row>
    <row r="168" spans="26:32" ht="15.75">
      <c r="Z168" s="19"/>
      <c r="AA168" s="19"/>
      <c r="AF168" s="61"/>
    </row>
    <row r="169" spans="26:32" ht="15.75">
      <c r="Z169" s="19"/>
      <c r="AA169" s="19"/>
      <c r="AF169" s="61"/>
    </row>
    <row r="170" spans="26:32" ht="15.75">
      <c r="Z170" s="19"/>
      <c r="AA170" s="19"/>
      <c r="AF170" s="61"/>
    </row>
    <row r="171" spans="26:32" ht="15.75">
      <c r="Z171" s="19"/>
      <c r="AA171" s="19"/>
      <c r="AF171" s="61"/>
    </row>
    <row r="172" spans="26:32" ht="15.75">
      <c r="Z172" s="19"/>
      <c r="AA172" s="19"/>
      <c r="AF172" s="61"/>
    </row>
    <row r="173" spans="26:32" ht="15.75">
      <c r="Z173" s="19"/>
      <c r="AA173" s="19"/>
      <c r="AF173" s="61"/>
    </row>
    <row r="174" spans="26:32" ht="15.75">
      <c r="Z174" s="19"/>
      <c r="AA174" s="19"/>
      <c r="AF174" s="61"/>
    </row>
    <row r="175" spans="26:32" ht="15.75">
      <c r="Z175" s="19"/>
      <c r="AA175" s="19"/>
      <c r="AF175" s="61"/>
    </row>
    <row r="176" spans="26:32" ht="15.75">
      <c r="Z176" s="19"/>
      <c r="AA176" s="19"/>
      <c r="AF176" s="61"/>
    </row>
    <row r="177" spans="26:32" ht="15.75">
      <c r="Z177" s="19"/>
      <c r="AA177" s="19"/>
      <c r="AF177" s="61"/>
    </row>
    <row r="178" spans="26:32" ht="15.75">
      <c r="Z178" s="19"/>
      <c r="AA178" s="19"/>
      <c r="AF178" s="61"/>
    </row>
    <row r="179" spans="26:32" ht="15.75">
      <c r="Z179" s="19"/>
      <c r="AA179" s="19"/>
      <c r="AF179" s="61"/>
    </row>
    <row r="180" spans="26:32" ht="15.75">
      <c r="Z180" s="19"/>
      <c r="AA180" s="19"/>
      <c r="AF180" s="61"/>
    </row>
    <row r="181" spans="26:32" ht="15.75">
      <c r="Z181" s="19"/>
      <c r="AA181" s="19"/>
      <c r="AF181" s="61"/>
    </row>
    <row r="182" spans="26:32" ht="15.75">
      <c r="Z182" s="19"/>
      <c r="AA182" s="19"/>
      <c r="AF182" s="61"/>
    </row>
    <row r="183" spans="26:32" ht="15.75">
      <c r="Z183" s="19"/>
      <c r="AA183" s="19"/>
      <c r="AF183" s="61"/>
    </row>
    <row r="184" spans="26:32" ht="15.75">
      <c r="Z184" s="19"/>
      <c r="AA184" s="19"/>
      <c r="AF184" s="61"/>
    </row>
    <row r="185" spans="26:32" ht="15.75">
      <c r="Z185" s="19"/>
      <c r="AA185" s="19"/>
      <c r="AF185" s="61"/>
    </row>
    <row r="186" spans="26:32" ht="15.75">
      <c r="Z186" s="19"/>
      <c r="AA186" s="19"/>
      <c r="AF186" s="61"/>
    </row>
    <row r="187" spans="26:32" ht="15.75">
      <c r="Z187" s="19"/>
      <c r="AA187" s="19"/>
      <c r="AF187" s="61"/>
    </row>
    <row r="188" spans="26:27" ht="15">
      <c r="Z188" s="19"/>
      <c r="AA188" s="19"/>
    </row>
    <row r="189" spans="26:27" ht="15">
      <c r="Z189" s="19"/>
      <c r="AA189" s="19"/>
    </row>
    <row r="190" spans="26:27" ht="15">
      <c r="Z190" s="19"/>
      <c r="AA190" s="19"/>
    </row>
    <row r="191" spans="26:27" ht="15">
      <c r="Z191" s="19"/>
      <c r="AA191" s="19"/>
    </row>
    <row r="192" spans="26:27" ht="15">
      <c r="Z192" s="19"/>
      <c r="AA192" s="19"/>
    </row>
    <row r="193" spans="26:27" ht="15">
      <c r="Z193" s="19"/>
      <c r="AA193" s="19"/>
    </row>
    <row r="194" spans="26:27" ht="15">
      <c r="Z194" s="19"/>
      <c r="AA194" s="19"/>
    </row>
    <row r="195" spans="26:27" ht="15">
      <c r="Z195" s="19"/>
      <c r="AA195" s="19"/>
    </row>
    <row r="196" spans="26:27" ht="15">
      <c r="Z196" s="19"/>
      <c r="AA196" s="19"/>
    </row>
    <row r="197" spans="26:27" ht="15">
      <c r="Z197" s="19"/>
      <c r="AA197" s="19"/>
    </row>
    <row r="198" spans="26:27" ht="15">
      <c r="Z198" s="19"/>
      <c r="AA198" s="19"/>
    </row>
    <row r="199" spans="26:27" ht="15">
      <c r="Z199" s="19"/>
      <c r="AA199" s="19"/>
    </row>
    <row r="200" spans="26:27" ht="15">
      <c r="Z200" s="19"/>
      <c r="AA200" s="19"/>
    </row>
    <row r="201" spans="26:27" ht="15">
      <c r="Z201" s="19"/>
      <c r="AA201" s="19"/>
    </row>
    <row r="202" spans="26:27" ht="15">
      <c r="Z202" s="19"/>
      <c r="AA202" s="19"/>
    </row>
  </sheetData>
  <sheetProtection/>
  <mergeCells count="12">
    <mergeCell ref="A7:W7"/>
    <mergeCell ref="A60:B60"/>
    <mergeCell ref="A96:B96"/>
    <mergeCell ref="A97:W97"/>
    <mergeCell ref="A1:W1"/>
    <mergeCell ref="A10:W10"/>
    <mergeCell ref="A59:B59"/>
    <mergeCell ref="A62:W62"/>
    <mergeCell ref="A95:W95"/>
    <mergeCell ref="A3:W3"/>
    <mergeCell ref="A5:W5"/>
    <mergeCell ref="A61:W61"/>
  </mergeCells>
  <printOptions horizontalCentered="1"/>
  <pageMargins left="0.35433070866141736" right="0.1968503937007874" top="0.2755905511811024" bottom="0.31496062992125984" header="0.15748031496062992" footer="0.1968503937007874"/>
  <pageSetup firstPageNumber="451" useFirstPageNumber="1" horizontalDpi="600" verticalDpi="600" orientation="landscape" paperSize="9" scale="89" r:id="rId1"/>
  <headerFooter alignWithMargins="0">
    <oddFooter>&amp;C&amp;P</oddFooter>
  </headerFooter>
  <rowBreaks count="1" manualBreakCount="1">
    <brk id="61" max="23" man="1"/>
  </rowBreaks>
  <colBreaks count="1" manualBreakCount="1">
    <brk id="31" min="1" max="6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3" sqref="A13:B13"/>
    </sheetView>
  </sheetViews>
  <sheetFormatPr defaultColWidth="9.140625" defaultRowHeight="12.75"/>
  <cols>
    <col min="1" max="2" width="10.140625" style="1" customWidth="1"/>
  </cols>
  <sheetData>
    <row r="1" spans="1:2" ht="15">
      <c r="A1" s="9">
        <v>1000</v>
      </c>
      <c r="B1" s="9"/>
    </row>
    <row r="2" spans="1:2" ht="15">
      <c r="A2" s="9">
        <v>2815</v>
      </c>
      <c r="B2" s="9"/>
    </row>
    <row r="3" spans="1:2" ht="15">
      <c r="A3" s="9">
        <v>900</v>
      </c>
      <c r="B3" s="9"/>
    </row>
    <row r="4" spans="1:2" ht="15">
      <c r="A4" s="9"/>
      <c r="B4" s="9">
        <v>7000</v>
      </c>
    </row>
    <row r="5" spans="1:2" ht="15">
      <c r="A5" s="9"/>
      <c r="B5" s="9"/>
    </row>
    <row r="6" spans="1:2" ht="15">
      <c r="A6" s="9"/>
      <c r="B6" s="9">
        <v>14200</v>
      </c>
    </row>
    <row r="7" spans="1:2" ht="15">
      <c r="A7" s="9"/>
      <c r="B7" s="9"/>
    </row>
    <row r="8" spans="1:2" ht="15">
      <c r="A8" s="15"/>
      <c r="B8" s="15">
        <v>8500</v>
      </c>
    </row>
    <row r="9" spans="1:2" ht="15">
      <c r="A9" s="15"/>
      <c r="B9" s="15"/>
    </row>
    <row r="10" spans="1:2" ht="15">
      <c r="A10" s="15"/>
      <c r="B10" s="15">
        <v>4000</v>
      </c>
    </row>
    <row r="11" spans="1:2" ht="15">
      <c r="A11" s="9"/>
      <c r="B11" s="9">
        <v>12700</v>
      </c>
    </row>
    <row r="12" spans="1:2" ht="15">
      <c r="A12" s="9"/>
      <c r="B12" s="9"/>
    </row>
    <row r="13" spans="1:2" ht="15">
      <c r="A13" s="9">
        <v>9600</v>
      </c>
      <c r="B13" s="9">
        <v>3000</v>
      </c>
    </row>
    <row r="14" spans="1:2" ht="15">
      <c r="A14" s="9"/>
      <c r="B14" s="9">
        <v>4000</v>
      </c>
    </row>
    <row r="15" spans="1:2" ht="15">
      <c r="A15" s="9"/>
      <c r="B15" s="9">
        <v>6000</v>
      </c>
    </row>
    <row r="16" spans="1:2" ht="15">
      <c r="A16" s="9"/>
      <c r="B16" s="9">
        <v>2000</v>
      </c>
    </row>
    <row r="17" spans="1:2" ht="15">
      <c r="A17" s="9">
        <v>9240</v>
      </c>
      <c r="B17" s="9"/>
    </row>
    <row r="18" spans="1:2" ht="15">
      <c r="A18" s="9">
        <v>8600</v>
      </c>
      <c r="B18" s="9"/>
    </row>
    <row r="19" spans="1:2" ht="15">
      <c r="A19" s="9">
        <v>1100</v>
      </c>
      <c r="B19" s="9"/>
    </row>
    <row r="20" spans="1:2" ht="15">
      <c r="A20" s="9"/>
      <c r="B20" s="9">
        <v>10000</v>
      </c>
    </row>
    <row r="21" spans="1:2" ht="15">
      <c r="A21" s="9"/>
      <c r="B21" s="9">
        <v>2000</v>
      </c>
    </row>
    <row r="22" spans="1:2" ht="15">
      <c r="A22" s="9"/>
      <c r="B22" s="9">
        <v>5500</v>
      </c>
    </row>
    <row r="23" spans="1:2" ht="15">
      <c r="A23" s="9">
        <v>50000</v>
      </c>
      <c r="B23" s="9">
        <v>100000</v>
      </c>
    </row>
    <row r="24" spans="1:2" ht="15">
      <c r="A24" s="9">
        <v>20000</v>
      </c>
      <c r="B24" s="9">
        <v>30000</v>
      </c>
    </row>
    <row r="25" spans="1:2" ht="15">
      <c r="A25" s="9">
        <v>2500</v>
      </c>
      <c r="B25" s="9"/>
    </row>
    <row r="26" spans="1:2" ht="15">
      <c r="A26" s="9">
        <v>5000</v>
      </c>
      <c r="B26" s="9"/>
    </row>
    <row r="27" spans="1:2" ht="15">
      <c r="A27" s="9">
        <v>10000</v>
      </c>
      <c r="B27" s="9"/>
    </row>
    <row r="28" spans="1:2" ht="15">
      <c r="A28" s="9">
        <v>1000</v>
      </c>
      <c r="B28" s="9"/>
    </row>
    <row r="29" spans="1:2" ht="15">
      <c r="A29" s="9">
        <v>55000</v>
      </c>
      <c r="B29" s="9"/>
    </row>
    <row r="30" spans="1:2" ht="15">
      <c r="A30" s="9">
        <v>45260</v>
      </c>
      <c r="B30" s="9">
        <v>100000</v>
      </c>
    </row>
    <row r="31" spans="1:2" ht="15">
      <c r="A31" s="9">
        <v>4000</v>
      </c>
      <c r="B31" s="9"/>
    </row>
    <row r="32" spans="1:2" ht="15">
      <c r="A32" s="9">
        <v>500</v>
      </c>
      <c r="B32" s="9"/>
    </row>
    <row r="33" spans="1:2" ht="15">
      <c r="A33" s="9">
        <v>200</v>
      </c>
      <c r="B33" s="9"/>
    </row>
    <row r="34" spans="1:2" ht="15">
      <c r="A34" s="9"/>
      <c r="B34" s="9">
        <v>5400</v>
      </c>
    </row>
    <row r="35" spans="1:2" ht="15">
      <c r="A35" s="9"/>
      <c r="B35" s="9">
        <v>5000</v>
      </c>
    </row>
    <row r="36" spans="1:2" ht="15">
      <c r="A36" s="9"/>
      <c r="B36" s="9">
        <v>5700</v>
      </c>
    </row>
    <row r="37" spans="1:2" ht="15">
      <c r="A37" s="9"/>
      <c r="B37" s="9">
        <v>12000</v>
      </c>
    </row>
    <row r="38" spans="1:2" ht="15">
      <c r="A38" s="9"/>
      <c r="B38" s="9">
        <v>115000</v>
      </c>
    </row>
    <row r="39" spans="1:2" ht="15">
      <c r="A39" s="9"/>
      <c r="B39" s="9">
        <v>28000</v>
      </c>
    </row>
    <row r="40" spans="1:3" ht="12.75">
      <c r="A40" s="4">
        <f>SUM(A1:A39)</f>
        <v>226715</v>
      </c>
      <c r="B40" s="4">
        <f>SUM(B1:B39)</f>
        <v>480000</v>
      </c>
      <c r="C40" s="21">
        <f>SUM(A40:B40)</f>
        <v>706715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4"/>
  <sheetViews>
    <sheetView zoomScalePageLayoutView="0" workbookViewId="0" topLeftCell="A19">
      <selection activeCell="A32" sqref="A32"/>
    </sheetView>
  </sheetViews>
  <sheetFormatPr defaultColWidth="9.140625" defaultRowHeight="12.75"/>
  <cols>
    <col min="1" max="1" width="10.140625" style="1" customWidth="1"/>
  </cols>
  <sheetData>
    <row r="1" ht="12.75">
      <c r="A1" s="2"/>
    </row>
    <row r="2" ht="12.75">
      <c r="A2"/>
    </row>
    <row r="3" ht="12.75">
      <c r="A3" s="2"/>
    </row>
    <row r="4" ht="12.75">
      <c r="A4"/>
    </row>
    <row r="5" ht="12.75">
      <c r="A5" s="2"/>
    </row>
    <row r="6" ht="12.75">
      <c r="A6"/>
    </row>
    <row r="7" ht="12.75">
      <c r="A7"/>
    </row>
    <row r="8" ht="12.75">
      <c r="A8"/>
    </row>
    <row r="9" ht="31.5">
      <c r="A9" s="8" t="s">
        <v>12</v>
      </c>
    </row>
    <row r="10" ht="15">
      <c r="A10" s="9">
        <v>1000</v>
      </c>
    </row>
    <row r="11" ht="15">
      <c r="A11" s="9">
        <v>2815</v>
      </c>
    </row>
    <row r="12" ht="15">
      <c r="A12" s="9">
        <v>900</v>
      </c>
    </row>
    <row r="13" ht="15">
      <c r="A13" s="9"/>
    </row>
    <row r="14" ht="15">
      <c r="A14" s="9"/>
    </row>
    <row r="15" ht="15">
      <c r="A15" s="9"/>
    </row>
    <row r="16" ht="15">
      <c r="A16" s="9"/>
    </row>
    <row r="17" ht="15">
      <c r="A17" s="9"/>
    </row>
    <row r="18" ht="15">
      <c r="A18" s="9">
        <v>7000</v>
      </c>
    </row>
    <row r="19" ht="15">
      <c r="A19" s="9"/>
    </row>
    <row r="20" ht="15">
      <c r="A20" s="9">
        <v>14200</v>
      </c>
    </row>
    <row r="21" ht="15">
      <c r="A21" s="9"/>
    </row>
    <row r="22" ht="15">
      <c r="A22" s="15">
        <v>8500</v>
      </c>
    </row>
    <row r="23" ht="15">
      <c r="A23" s="15"/>
    </row>
    <row r="24" ht="15">
      <c r="A24" s="15">
        <v>4000</v>
      </c>
    </row>
    <row r="25" ht="15">
      <c r="A25" s="15"/>
    </row>
    <row r="26" ht="15">
      <c r="A26" s="15"/>
    </row>
    <row r="27" ht="15">
      <c r="A27" s="9"/>
    </row>
    <row r="28" ht="15">
      <c r="A28" s="9"/>
    </row>
    <row r="29" ht="15">
      <c r="A29" s="9"/>
    </row>
    <row r="30" ht="15">
      <c r="A30" s="9">
        <v>12700</v>
      </c>
    </row>
    <row r="31" ht="15">
      <c r="A31" s="9"/>
    </row>
    <row r="32" ht="15">
      <c r="A32" s="9">
        <v>3000</v>
      </c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.75">
      <c r="A46" s="3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.75">
      <c r="A54" s="3">
        <f>SUM(A50:A53)</f>
        <v>0</v>
      </c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.75">
      <c r="A60" s="3">
        <f>SUM(A56:A59)</f>
        <v>0</v>
      </c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.75">
      <c r="A72" s="3">
        <f>SUM(A68:A71)</f>
        <v>0</v>
      </c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.75">
      <c r="A78" s="8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.75">
      <c r="A84" s="8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.75">
      <c r="A90" s="8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20"/>
    </row>
    <row r="97" ht="15.75">
      <c r="A97" s="8">
        <f>SUM(A92:A96)</f>
        <v>0</v>
      </c>
    </row>
    <row r="98" ht="15">
      <c r="A98" s="9"/>
    </row>
    <row r="99" ht="15">
      <c r="A99" s="9"/>
    </row>
    <row r="100" ht="15">
      <c r="A100" s="9"/>
    </row>
    <row r="101" ht="15">
      <c r="A101" s="9">
        <v>12600</v>
      </c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.75">
      <c r="A109" s="8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.75">
      <c r="A115" s="8">
        <f>SUM(A111:A114)</f>
        <v>0</v>
      </c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.75">
      <c r="A123" s="8">
        <f>SUM(A122)</f>
        <v>0</v>
      </c>
    </row>
    <row r="124" ht="15">
      <c r="A124" s="15"/>
    </row>
    <row r="125" ht="15">
      <c r="A125" s="15"/>
    </row>
    <row r="126" ht="15">
      <c r="A126" s="15"/>
    </row>
    <row r="127" ht="15">
      <c r="A127" s="15"/>
    </row>
    <row r="128" ht="15">
      <c r="A128" s="9"/>
    </row>
    <row r="129" ht="15.75">
      <c r="A129" s="8"/>
    </row>
    <row r="130" ht="15">
      <c r="A130" s="9"/>
    </row>
    <row r="131" ht="15">
      <c r="A131" s="9">
        <v>4000</v>
      </c>
    </row>
    <row r="132" ht="15">
      <c r="A132" s="9"/>
    </row>
    <row r="133" ht="15">
      <c r="A133" s="9"/>
    </row>
    <row r="134" ht="15">
      <c r="A134" s="9"/>
    </row>
    <row r="135" ht="15">
      <c r="A135" s="9"/>
    </row>
    <row r="136" ht="15">
      <c r="A136" s="9"/>
    </row>
    <row r="137" ht="15">
      <c r="A137" s="9"/>
    </row>
    <row r="138" ht="15">
      <c r="A138" s="9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>
        <v>6000</v>
      </c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.75">
      <c r="A155" s="8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.75">
      <c r="A170" s="8">
        <f>SUM(A159:A169)</f>
        <v>0</v>
      </c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>
        <f>SUM(A200)</f>
        <v>0</v>
      </c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">
      <c r="A207" s="9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10"/>
    </row>
    <row r="217" ht="15.75">
      <c r="A217" s="3"/>
    </row>
    <row r="218" ht="15">
      <c r="A218" s="9"/>
    </row>
    <row r="219" ht="15">
      <c r="A219" s="9"/>
    </row>
    <row r="220" ht="15">
      <c r="A220" s="9">
        <v>2000</v>
      </c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.75">
      <c r="A234" s="3"/>
    </row>
    <row r="235" ht="15">
      <c r="A235" s="9"/>
    </row>
    <row r="236" ht="15.75">
      <c r="A236" s="8"/>
    </row>
    <row r="237" ht="15">
      <c r="A237" s="9"/>
    </row>
    <row r="238" ht="15">
      <c r="A238" s="15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.75">
      <c r="A257" s="3">
        <f>SUM(A242:A256)</f>
        <v>0</v>
      </c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>
        <v>9240</v>
      </c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>
        <v>8600</v>
      </c>
    </row>
    <row r="268" ht="15">
      <c r="A268" s="9"/>
    </row>
    <row r="269" ht="15">
      <c r="A269" s="9">
        <v>1100</v>
      </c>
    </row>
    <row r="270" ht="15">
      <c r="A270" s="9"/>
    </row>
    <row r="271" ht="15">
      <c r="A271" s="9"/>
    </row>
    <row r="272" ht="15">
      <c r="A272" s="9"/>
    </row>
    <row r="273" ht="15.75">
      <c r="A273" s="10"/>
    </row>
    <row r="274" ht="15">
      <c r="A274" s="9"/>
    </row>
    <row r="275" ht="15">
      <c r="A275" s="9"/>
    </row>
    <row r="276" ht="15">
      <c r="A276" s="9"/>
    </row>
    <row r="277" ht="15">
      <c r="A277" s="9">
        <v>10000</v>
      </c>
    </row>
    <row r="278" ht="15">
      <c r="A278" s="9"/>
    </row>
    <row r="279" ht="15">
      <c r="A279" s="9">
        <v>2000</v>
      </c>
    </row>
    <row r="280" ht="15">
      <c r="A280" s="9"/>
    </row>
    <row r="281" ht="15">
      <c r="A281" s="9">
        <v>5500</v>
      </c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.75">
      <c r="A288" s="3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.75">
      <c r="A301" s="3">
        <f>SUM(A292:A300)</f>
        <v>0</v>
      </c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.75">
      <c r="A312" s="8"/>
    </row>
    <row r="313" ht="15.75">
      <c r="A313" s="3">
        <f>A307+A312</f>
        <v>0</v>
      </c>
    </row>
    <row r="314" ht="15.75">
      <c r="A314" s="10">
        <f>A313+A301+A288+A273</f>
        <v>0</v>
      </c>
    </row>
    <row r="315" ht="15">
      <c r="A315" s="9"/>
    </row>
    <row r="316" ht="15">
      <c r="A316" s="9"/>
    </row>
    <row r="317" ht="15">
      <c r="A317" s="9"/>
    </row>
    <row r="318" ht="15">
      <c r="A318" s="9">
        <v>150000</v>
      </c>
    </row>
    <row r="319" ht="15">
      <c r="A319" s="9">
        <v>50000</v>
      </c>
    </row>
    <row r="320" ht="15">
      <c r="A320" s="9"/>
    </row>
    <row r="321" ht="15">
      <c r="A321" s="9">
        <v>2500</v>
      </c>
    </row>
    <row r="322" ht="15">
      <c r="A322" s="9">
        <v>5000</v>
      </c>
    </row>
    <row r="323" ht="15">
      <c r="A323" s="9"/>
    </row>
    <row r="324" ht="15">
      <c r="A324" s="9">
        <v>10000</v>
      </c>
    </row>
    <row r="325" ht="15">
      <c r="A325" s="9">
        <v>1000</v>
      </c>
    </row>
    <row r="326" ht="15">
      <c r="A326" s="9"/>
    </row>
    <row r="327" ht="15">
      <c r="A327" s="9"/>
    </row>
    <row r="328" ht="15">
      <c r="A328" s="9"/>
    </row>
    <row r="329" ht="15">
      <c r="A329" s="9"/>
    </row>
    <row r="330" ht="15">
      <c r="A330" s="9"/>
    </row>
    <row r="331" ht="15">
      <c r="A331" s="9"/>
    </row>
    <row r="332" ht="15">
      <c r="A332" s="9"/>
    </row>
    <row r="333" ht="15.75">
      <c r="A333" s="3"/>
    </row>
    <row r="334" ht="15">
      <c r="A334" s="9"/>
    </row>
    <row r="335" ht="15">
      <c r="A335" s="9"/>
    </row>
    <row r="336" ht="15">
      <c r="A336" s="9"/>
    </row>
    <row r="337" ht="15">
      <c r="A337" s="9">
        <v>55000</v>
      </c>
    </row>
    <row r="338" ht="15">
      <c r="A338" s="9">
        <v>145260</v>
      </c>
    </row>
    <row r="339" ht="15">
      <c r="A339" s="9"/>
    </row>
    <row r="340" ht="15">
      <c r="A340" s="9"/>
    </row>
    <row r="341" ht="15">
      <c r="A341" s="9"/>
    </row>
    <row r="342" ht="15">
      <c r="A342" s="9"/>
    </row>
    <row r="343" ht="15">
      <c r="A343" s="9"/>
    </row>
    <row r="344" ht="15.75">
      <c r="A344" s="3"/>
    </row>
    <row r="345" ht="15">
      <c r="A345" s="9"/>
    </row>
    <row r="346" ht="15">
      <c r="A346" s="9"/>
    </row>
    <row r="347" ht="15">
      <c r="A347" s="9"/>
    </row>
    <row r="348" ht="15">
      <c r="A348" s="9"/>
    </row>
    <row r="349" ht="15">
      <c r="A349" s="9"/>
    </row>
    <row r="350" ht="15">
      <c r="A350" s="9">
        <v>4000</v>
      </c>
    </row>
    <row r="351" ht="15">
      <c r="A351" s="9"/>
    </row>
    <row r="352" ht="15">
      <c r="A352" s="9"/>
    </row>
    <row r="353" ht="15">
      <c r="A353" s="9"/>
    </row>
    <row r="354" ht="15">
      <c r="A354" s="9"/>
    </row>
    <row r="355" ht="15">
      <c r="A355" s="9"/>
    </row>
    <row r="356" ht="15">
      <c r="A356" s="9"/>
    </row>
    <row r="357" ht="15">
      <c r="A357" s="9"/>
    </row>
    <row r="358" ht="15">
      <c r="A358" s="9"/>
    </row>
    <row r="359" ht="15.75">
      <c r="A359" s="3"/>
    </row>
    <row r="360" ht="15">
      <c r="A360" s="9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">
      <c r="A365" s="9"/>
    </row>
    <row r="366" ht="15.75">
      <c r="A366" s="3">
        <f>SUM(A362:A365)</f>
        <v>0</v>
      </c>
    </row>
    <row r="367" ht="15">
      <c r="A367" s="9"/>
    </row>
    <row r="368" ht="15">
      <c r="A368" s="9"/>
    </row>
    <row r="369" ht="15">
      <c r="A369" s="9"/>
    </row>
    <row r="370" ht="15">
      <c r="A370" s="9"/>
    </row>
    <row r="371" ht="15">
      <c r="A371" s="9"/>
    </row>
    <row r="372" ht="15">
      <c r="A372" s="9">
        <v>500</v>
      </c>
    </row>
    <row r="373" ht="15">
      <c r="A373" s="9"/>
    </row>
    <row r="374" ht="15">
      <c r="A374" s="9">
        <v>200</v>
      </c>
    </row>
    <row r="375" ht="15">
      <c r="A375" s="9"/>
    </row>
    <row r="376" ht="15">
      <c r="A376" s="9"/>
    </row>
    <row r="377" ht="15">
      <c r="A377" s="9"/>
    </row>
    <row r="378" ht="15">
      <c r="A378" s="9"/>
    </row>
    <row r="379" ht="15">
      <c r="A379" s="9"/>
    </row>
    <row r="380" ht="15">
      <c r="A380" s="9"/>
    </row>
    <row r="381" ht="15">
      <c r="A381" s="9"/>
    </row>
    <row r="382" ht="15">
      <c r="A382" s="9"/>
    </row>
    <row r="383" ht="15">
      <c r="A383" s="9"/>
    </row>
    <row r="384" ht="15.75">
      <c r="A384" s="3"/>
    </row>
    <row r="385" ht="15">
      <c r="A385" s="9"/>
    </row>
    <row r="386" ht="15">
      <c r="A386" s="9"/>
    </row>
    <row r="387" ht="15">
      <c r="A387" s="9"/>
    </row>
    <row r="388" ht="15">
      <c r="A388" s="9">
        <v>5400</v>
      </c>
    </row>
    <row r="389" ht="15">
      <c r="A389" s="9"/>
    </row>
    <row r="390" ht="15">
      <c r="A390" s="9"/>
    </row>
    <row r="391" ht="15">
      <c r="A391" s="9"/>
    </row>
    <row r="392" ht="15">
      <c r="A392" s="9"/>
    </row>
    <row r="393" ht="15">
      <c r="A393" s="9"/>
    </row>
    <row r="394" ht="15">
      <c r="A394" s="9"/>
    </row>
    <row r="395" ht="15">
      <c r="A395" s="9"/>
    </row>
    <row r="396" ht="15.75">
      <c r="A396" s="3"/>
    </row>
    <row r="397" ht="15">
      <c r="A397" s="9"/>
    </row>
    <row r="398" ht="15">
      <c r="A398" s="9">
        <v>5000</v>
      </c>
    </row>
    <row r="399" ht="15">
      <c r="A399" s="9"/>
    </row>
    <row r="400" ht="15">
      <c r="A400" s="9"/>
    </row>
    <row r="401" ht="15">
      <c r="A401" s="9"/>
    </row>
    <row r="402" ht="15">
      <c r="A402" s="9"/>
    </row>
    <row r="403" ht="15">
      <c r="A403" s="9"/>
    </row>
    <row r="404" ht="15">
      <c r="A404" s="9">
        <v>5700</v>
      </c>
    </row>
    <row r="405" ht="15">
      <c r="A405" s="9"/>
    </row>
    <row r="406" ht="15">
      <c r="A406" s="9">
        <v>12000</v>
      </c>
    </row>
    <row r="407" ht="15">
      <c r="A407" s="9"/>
    </row>
    <row r="408" ht="15">
      <c r="A408" s="9"/>
    </row>
    <row r="409" ht="15">
      <c r="A409" s="9"/>
    </row>
    <row r="410" ht="15">
      <c r="A410" s="9">
        <v>115000</v>
      </c>
    </row>
    <row r="411" ht="15">
      <c r="A411" s="9"/>
    </row>
    <row r="412" ht="15">
      <c r="A412" s="9"/>
    </row>
    <row r="413" ht="15">
      <c r="A413" s="9"/>
    </row>
    <row r="414" ht="15">
      <c r="A414" s="9"/>
    </row>
    <row r="415" ht="15">
      <c r="A415" s="9"/>
    </row>
    <row r="416" ht="15">
      <c r="A416" s="9"/>
    </row>
    <row r="417" ht="15">
      <c r="A417" s="9"/>
    </row>
    <row r="418" ht="15">
      <c r="A418" s="9"/>
    </row>
    <row r="419" ht="15">
      <c r="A419" s="9"/>
    </row>
    <row r="420" ht="15">
      <c r="A420" s="9"/>
    </row>
    <row r="421" ht="15">
      <c r="A421" s="9"/>
    </row>
    <row r="422" ht="15">
      <c r="A422" s="9"/>
    </row>
    <row r="423" ht="15">
      <c r="A423" s="9"/>
    </row>
    <row r="424" ht="15">
      <c r="A424" s="9"/>
    </row>
    <row r="425" ht="15">
      <c r="A425" s="9"/>
    </row>
    <row r="426" ht="15.75">
      <c r="A426" s="8"/>
    </row>
    <row r="427" ht="15.75">
      <c r="A427" s="3"/>
    </row>
    <row r="428" ht="15">
      <c r="A428" s="9"/>
    </row>
    <row r="429" ht="15">
      <c r="A429" s="9"/>
    </row>
    <row r="430" ht="15">
      <c r="A430" s="9"/>
    </row>
    <row r="431" ht="15">
      <c r="A431" s="9">
        <v>28000</v>
      </c>
    </row>
    <row r="432" ht="15">
      <c r="A432" s="9"/>
    </row>
    <row r="433" ht="15">
      <c r="A433" s="9"/>
    </row>
    <row r="434" ht="15">
      <c r="A434" s="9"/>
    </row>
    <row r="435" ht="15">
      <c r="A435" s="9"/>
    </row>
    <row r="436" ht="15">
      <c r="A436" s="9"/>
    </row>
    <row r="437" ht="15">
      <c r="A437" s="9"/>
    </row>
    <row r="438" ht="15">
      <c r="A438" s="9"/>
    </row>
    <row r="439" ht="15">
      <c r="A439" s="9"/>
    </row>
    <row r="440" ht="15">
      <c r="A440" s="9"/>
    </row>
    <row r="441" ht="15">
      <c r="A441" s="9"/>
    </row>
    <row r="442" ht="15.75">
      <c r="A442" s="3"/>
    </row>
    <row r="443" ht="15">
      <c r="A443" s="9"/>
    </row>
    <row r="444" ht="15">
      <c r="A444" s="9"/>
    </row>
    <row r="445" ht="15">
      <c r="A445" s="9"/>
    </row>
    <row r="446" ht="15">
      <c r="A446" s="9"/>
    </row>
    <row r="447" ht="15">
      <c r="A447" s="9"/>
    </row>
    <row r="448" ht="15">
      <c r="A448" s="9"/>
    </row>
    <row r="449" ht="15">
      <c r="A449" s="9"/>
    </row>
    <row r="450" ht="15">
      <c r="A450" s="9"/>
    </row>
    <row r="451" ht="15">
      <c r="A451" s="9"/>
    </row>
    <row r="452" ht="15">
      <c r="A452" s="9"/>
    </row>
    <row r="453" ht="15">
      <c r="A453" s="9"/>
    </row>
    <row r="454" ht="15">
      <c r="A454" s="9"/>
    </row>
    <row r="455" ht="15">
      <c r="A455" s="9"/>
    </row>
    <row r="456" ht="15">
      <c r="A456" s="9"/>
    </row>
    <row r="457" ht="15">
      <c r="A457" s="9"/>
    </row>
    <row r="458" ht="15">
      <c r="A458" s="9"/>
    </row>
    <row r="459" ht="15">
      <c r="A459" s="9"/>
    </row>
    <row r="460" ht="15">
      <c r="A460" s="9"/>
    </row>
    <row r="461" ht="15">
      <c r="A461" s="9"/>
    </row>
    <row r="462" ht="15">
      <c r="A462" s="9"/>
    </row>
    <row r="463" ht="15">
      <c r="A463" s="9"/>
    </row>
    <row r="464" ht="15">
      <c r="A464" s="9"/>
    </row>
    <row r="465" ht="15">
      <c r="A465" s="9"/>
    </row>
    <row r="466" ht="15">
      <c r="A466" s="9"/>
    </row>
    <row r="467" ht="15">
      <c r="A467" s="9"/>
    </row>
    <row r="468" ht="15">
      <c r="A468" s="9"/>
    </row>
    <row r="469" ht="15">
      <c r="A469" s="9"/>
    </row>
    <row r="470" ht="15">
      <c r="A470" s="9"/>
    </row>
    <row r="471" ht="15">
      <c r="A471" s="9"/>
    </row>
    <row r="472" ht="15">
      <c r="A472" s="9"/>
    </row>
    <row r="473" ht="15">
      <c r="A473" s="9"/>
    </row>
    <row r="474" ht="15">
      <c r="A474" s="9"/>
    </row>
    <row r="475" ht="15">
      <c r="A475" s="9"/>
    </row>
    <row r="476" ht="15">
      <c r="A476" s="9"/>
    </row>
    <row r="477" ht="15">
      <c r="A477" s="9"/>
    </row>
    <row r="478" ht="15">
      <c r="A478" s="9"/>
    </row>
    <row r="479" ht="15">
      <c r="A479" s="9"/>
    </row>
    <row r="480" ht="15">
      <c r="A480" s="9"/>
    </row>
    <row r="481" ht="15">
      <c r="A481" s="9"/>
    </row>
    <row r="482" ht="15">
      <c r="A482" s="9"/>
    </row>
    <row r="483" ht="15">
      <c r="A483" s="9"/>
    </row>
    <row r="484" ht="15">
      <c r="A484" s="9"/>
    </row>
    <row r="485" ht="15">
      <c r="A485" s="9"/>
    </row>
    <row r="486" ht="15">
      <c r="A486" s="9"/>
    </row>
    <row r="487" ht="15">
      <c r="A487" s="9"/>
    </row>
    <row r="488" ht="15">
      <c r="A488" s="9"/>
    </row>
    <row r="489" ht="15">
      <c r="A489" s="9"/>
    </row>
    <row r="490" ht="15">
      <c r="A490" s="9"/>
    </row>
    <row r="491" ht="15">
      <c r="A491" s="9"/>
    </row>
    <row r="492" ht="15">
      <c r="A492" s="9"/>
    </row>
    <row r="493" ht="15">
      <c r="A493" s="9"/>
    </row>
    <row r="494" ht="15">
      <c r="A494" s="9"/>
    </row>
    <row r="495" ht="15">
      <c r="A495" s="9"/>
    </row>
    <row r="496" ht="15">
      <c r="A496" s="9"/>
    </row>
    <row r="497" ht="15">
      <c r="A497" s="9"/>
    </row>
    <row r="498" ht="15">
      <c r="A498" s="9"/>
    </row>
    <row r="499" ht="15">
      <c r="A499" s="9"/>
    </row>
    <row r="500" ht="15">
      <c r="A500" s="9"/>
    </row>
    <row r="501" ht="15">
      <c r="A501" s="9"/>
    </row>
    <row r="502" ht="15">
      <c r="A502" s="9"/>
    </row>
    <row r="503" ht="15">
      <c r="A503" s="9"/>
    </row>
    <row r="504" ht="15">
      <c r="A504" s="9"/>
    </row>
    <row r="505" ht="15">
      <c r="A505" s="9"/>
    </row>
    <row r="506" ht="15">
      <c r="A506" s="9"/>
    </row>
    <row r="507" ht="15">
      <c r="A507" s="9"/>
    </row>
    <row r="508" ht="15">
      <c r="A508" s="9"/>
    </row>
    <row r="509" ht="15">
      <c r="A509" s="9"/>
    </row>
    <row r="510" ht="15">
      <c r="A510" s="9"/>
    </row>
    <row r="511" ht="15">
      <c r="A511" s="9"/>
    </row>
    <row r="512" ht="15">
      <c r="A512" s="9"/>
    </row>
    <row r="513" ht="15.75">
      <c r="A513" s="8"/>
    </row>
    <row r="514" ht="15">
      <c r="A514" s="9"/>
    </row>
    <row r="515" ht="15">
      <c r="A515" s="9"/>
    </row>
    <row r="516" ht="15">
      <c r="A516" s="9"/>
    </row>
    <row r="517" ht="15.75">
      <c r="A517" s="8"/>
    </row>
    <row r="518" ht="15">
      <c r="A518" s="9"/>
    </row>
    <row r="519" ht="15">
      <c r="A519" s="9"/>
    </row>
    <row r="520" ht="15">
      <c r="A520" s="9"/>
    </row>
    <row r="521" ht="15">
      <c r="A521" s="9"/>
    </row>
    <row r="522" ht="15.75">
      <c r="A522" s="8"/>
    </row>
    <row r="523" ht="15">
      <c r="A523" s="9"/>
    </row>
    <row r="524" ht="15">
      <c r="A524" s="9"/>
    </row>
    <row r="525" ht="15">
      <c r="A525" s="9"/>
    </row>
    <row r="526" ht="15">
      <c r="A526" s="9"/>
    </row>
    <row r="527" ht="15">
      <c r="A527" s="9"/>
    </row>
    <row r="528" ht="15">
      <c r="A528" s="9"/>
    </row>
    <row r="529" ht="15">
      <c r="A529" s="9"/>
    </row>
    <row r="530" ht="15">
      <c r="A530" s="9"/>
    </row>
    <row r="531" ht="15.75">
      <c r="A531" s="8"/>
    </row>
    <row r="532" ht="15">
      <c r="A532" s="9"/>
    </row>
    <row r="533" ht="15">
      <c r="A533" s="9"/>
    </row>
    <row r="534" ht="15">
      <c r="A534" s="9"/>
    </row>
    <row r="535" ht="15">
      <c r="A535" s="9"/>
    </row>
    <row r="536" ht="15">
      <c r="A536" s="9"/>
    </row>
    <row r="537" ht="15">
      <c r="A537" s="9"/>
    </row>
    <row r="538" ht="15">
      <c r="A538" s="9"/>
    </row>
    <row r="539" ht="15">
      <c r="A539" s="9"/>
    </row>
    <row r="540" ht="15">
      <c r="A540" s="9"/>
    </row>
    <row r="541" ht="15">
      <c r="A541" s="9"/>
    </row>
    <row r="542" ht="15.75">
      <c r="A542" s="8"/>
    </row>
    <row r="543" ht="15">
      <c r="A543" s="9"/>
    </row>
    <row r="544" ht="15">
      <c r="A544" s="9"/>
    </row>
    <row r="545" ht="15">
      <c r="A545" s="9"/>
    </row>
    <row r="546" ht="15">
      <c r="A546" s="9"/>
    </row>
    <row r="547" ht="15">
      <c r="A547" s="9"/>
    </row>
    <row r="548" ht="15">
      <c r="A548" s="9"/>
    </row>
    <row r="549" ht="15.75">
      <c r="A549" s="8"/>
    </row>
    <row r="550" ht="15">
      <c r="A550" s="9"/>
    </row>
    <row r="551" ht="15">
      <c r="A551" s="9"/>
    </row>
    <row r="552" ht="15">
      <c r="A552" s="9"/>
    </row>
    <row r="553" ht="15">
      <c r="A553" s="9"/>
    </row>
    <row r="554" ht="15">
      <c r="A554" s="9"/>
    </row>
    <row r="555" ht="15">
      <c r="A555" s="9"/>
    </row>
    <row r="556" ht="15">
      <c r="A556" s="9"/>
    </row>
    <row r="557" ht="15">
      <c r="A557" s="9"/>
    </row>
    <row r="558" ht="15">
      <c r="A558" s="9"/>
    </row>
    <row r="559" ht="15">
      <c r="A559" s="9"/>
    </row>
    <row r="560" ht="15">
      <c r="A560" s="9"/>
    </row>
    <row r="561" ht="15">
      <c r="A561" s="9"/>
    </row>
    <row r="562" ht="15">
      <c r="A562" s="9"/>
    </row>
    <row r="563" ht="15">
      <c r="A563" s="9"/>
    </row>
    <row r="564" ht="15">
      <c r="A564" s="9"/>
    </row>
    <row r="565" ht="15">
      <c r="A565" s="9"/>
    </row>
    <row r="566" ht="15">
      <c r="A566" s="9"/>
    </row>
    <row r="567" ht="15.75">
      <c r="A567" s="8"/>
    </row>
    <row r="568" ht="15">
      <c r="A568" s="9"/>
    </row>
    <row r="569" ht="15">
      <c r="A569" s="9"/>
    </row>
    <row r="570" ht="15">
      <c r="A570" s="9"/>
    </row>
    <row r="571" ht="15">
      <c r="A571" s="9"/>
    </row>
    <row r="572" ht="15.75">
      <c r="A572" s="8"/>
    </row>
    <row r="573" ht="15.75">
      <c r="A573" s="8"/>
    </row>
    <row r="574" ht="15">
      <c r="A574" s="9"/>
    </row>
    <row r="575" ht="15">
      <c r="A575" s="9"/>
    </row>
    <row r="576" ht="15">
      <c r="A576" s="9"/>
    </row>
    <row r="577" ht="15">
      <c r="A577" s="9"/>
    </row>
    <row r="578" ht="15">
      <c r="A578" s="9"/>
    </row>
    <row r="579" ht="15">
      <c r="A579" s="9"/>
    </row>
    <row r="580" ht="15">
      <c r="A580" s="9"/>
    </row>
    <row r="581" ht="15">
      <c r="A581" s="9"/>
    </row>
    <row r="582" ht="15">
      <c r="A582" s="9"/>
    </row>
    <row r="583" ht="15">
      <c r="A583" s="9"/>
    </row>
    <row r="584" ht="15">
      <c r="A584" s="9"/>
    </row>
    <row r="585" ht="15">
      <c r="A585" s="9"/>
    </row>
    <row r="586" ht="15">
      <c r="A586" s="9"/>
    </row>
    <row r="587" ht="15">
      <c r="A587" s="9"/>
    </row>
    <row r="588" ht="15">
      <c r="A588" s="9"/>
    </row>
    <row r="589" ht="15">
      <c r="A589" s="9"/>
    </row>
    <row r="590" ht="15">
      <c r="A590" s="9"/>
    </row>
    <row r="591" ht="15">
      <c r="A591" s="9"/>
    </row>
    <row r="592" ht="15">
      <c r="A592" s="9"/>
    </row>
    <row r="593" ht="15">
      <c r="A593" s="9"/>
    </row>
    <row r="594" ht="15">
      <c r="A594" s="9"/>
    </row>
    <row r="595" ht="15">
      <c r="A595" s="9"/>
    </row>
    <row r="596" ht="15">
      <c r="A596" s="9"/>
    </row>
    <row r="597" ht="15">
      <c r="A597" s="9"/>
    </row>
    <row r="598" ht="15">
      <c r="A598" s="9"/>
    </row>
    <row r="599" ht="15.75">
      <c r="A599" s="10"/>
    </row>
    <row r="600" ht="15.75">
      <c r="A600" s="10"/>
    </row>
    <row r="601" ht="15">
      <c r="A601" s="16"/>
    </row>
    <row r="602" ht="15">
      <c r="A602" s="15"/>
    </row>
    <row r="603" ht="15">
      <c r="A603" s="15"/>
    </row>
    <row r="604" ht="15">
      <c r="A604" s="15"/>
    </row>
    <row r="605" ht="15">
      <c r="A605" s="15"/>
    </row>
    <row r="606" ht="15">
      <c r="A606" s="15"/>
    </row>
    <row r="607" ht="15">
      <c r="A607" s="15"/>
    </row>
    <row r="608" ht="15">
      <c r="A608" s="15"/>
    </row>
    <row r="609" ht="15">
      <c r="A609" s="15"/>
    </row>
    <row r="610" ht="15">
      <c r="A610" s="15"/>
    </row>
    <row r="611" ht="15">
      <c r="A611" s="15"/>
    </row>
    <row r="612" ht="15">
      <c r="A612" s="15"/>
    </row>
    <row r="613" ht="15">
      <c r="A613" s="15"/>
    </row>
    <row r="614" ht="15">
      <c r="A614" s="15"/>
    </row>
    <row r="615" ht="15">
      <c r="A615" s="15"/>
    </row>
    <row r="616" ht="15">
      <c r="A616" s="15"/>
    </row>
    <row r="617" ht="15">
      <c r="A617" s="15"/>
    </row>
    <row r="618" ht="15">
      <c r="A618" s="15"/>
    </row>
    <row r="619" ht="15.75">
      <c r="A619" s="3"/>
    </row>
    <row r="620" ht="15">
      <c r="A620" s="15"/>
    </row>
    <row r="621" ht="15.75">
      <c r="A621" s="6"/>
    </row>
    <row r="624" ht="12.75">
      <c r="A624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A654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7" ht="12.75">
      <c r="A7" t="s">
        <v>2</v>
      </c>
    </row>
    <row r="8" ht="12.75">
      <c r="A8" t="s">
        <v>13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900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7" ht="12.75">
      <c r="A27">
        <v>0</v>
      </c>
    </row>
    <row r="28" ht="12.75">
      <c r="A28">
        <v>900</v>
      </c>
    </row>
    <row r="32" ht="12.75">
      <c r="A32">
        <v>7800</v>
      </c>
    </row>
    <row r="33" ht="12.75">
      <c r="A33">
        <v>0</v>
      </c>
    </row>
    <row r="34" ht="12.75">
      <c r="A34">
        <v>-100</v>
      </c>
    </row>
    <row r="36" ht="12.75">
      <c r="A36">
        <v>0</v>
      </c>
    </row>
    <row r="37" ht="12.75">
      <c r="A37">
        <v>0</v>
      </c>
    </row>
    <row r="38" ht="12.75">
      <c r="A38">
        <v>7700</v>
      </c>
    </row>
    <row r="39" ht="12.75">
      <c r="A39">
        <v>8600</v>
      </c>
    </row>
    <row r="45" ht="12.75">
      <c r="A45">
        <v>18700</v>
      </c>
    </row>
    <row r="47" ht="12.75">
      <c r="A47">
        <v>0</v>
      </c>
    </row>
    <row r="49" ht="12.75">
      <c r="A49">
        <v>110</v>
      </c>
    </row>
    <row r="51" ht="12.75">
      <c r="A51">
        <v>19480</v>
      </c>
    </row>
    <row r="53" ht="12.75">
      <c r="A53">
        <v>5000</v>
      </c>
    </row>
    <row r="55" ht="12.75">
      <c r="A55">
        <v>3900</v>
      </c>
    </row>
    <row r="57" ht="12.75">
      <c r="A57">
        <v>13000</v>
      </c>
    </row>
    <row r="59" ht="12.75">
      <c r="A59">
        <v>420</v>
      </c>
    </row>
    <row r="61" ht="12.75">
      <c r="A61">
        <v>21000</v>
      </c>
    </row>
    <row r="63" ht="12.75">
      <c r="A63">
        <v>0</v>
      </c>
    </row>
    <row r="65" ht="12.75">
      <c r="A65">
        <v>0</v>
      </c>
    </row>
    <row r="67" ht="12.75">
      <c r="A67">
        <v>0</v>
      </c>
    </row>
    <row r="69" ht="12.75">
      <c r="A69">
        <v>0</v>
      </c>
    </row>
    <row r="71" ht="12.75">
      <c r="A71">
        <v>100</v>
      </c>
    </row>
    <row r="72" ht="12.75">
      <c r="A72">
        <v>5100</v>
      </c>
    </row>
    <row r="73" ht="12.75">
      <c r="A73">
        <v>86810</v>
      </c>
    </row>
    <row r="77" ht="12.75">
      <c r="A77">
        <v>500</v>
      </c>
    </row>
    <row r="78" ht="12.75">
      <c r="A78">
        <v>500</v>
      </c>
    </row>
    <row r="79" ht="12.75">
      <c r="A79">
        <v>0</v>
      </c>
    </row>
    <row r="80" ht="12.75">
      <c r="A80">
        <v>25500</v>
      </c>
    </row>
    <row r="81" ht="12.75">
      <c r="A81">
        <v>26500</v>
      </c>
    </row>
    <row r="86" ht="12.75">
      <c r="A86">
        <v>2810</v>
      </c>
    </row>
    <row r="87" ht="12.75">
      <c r="A87">
        <v>2810</v>
      </c>
    </row>
    <row r="89" ht="12.75">
      <c r="A89">
        <v>12020</v>
      </c>
    </row>
    <row r="98" ht="12.75">
      <c r="A98">
        <v>1300</v>
      </c>
    </row>
    <row r="99" ht="12.75">
      <c r="A99">
        <v>1300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1600</v>
      </c>
    </row>
    <row r="105" ht="12.75">
      <c r="A105">
        <v>1600</v>
      </c>
    </row>
    <row r="107" ht="12.75">
      <c r="A107">
        <v>50</v>
      </c>
    </row>
    <row r="108" ht="12.75">
      <c r="A108">
        <v>20</v>
      </c>
    </row>
    <row r="109" ht="12.75">
      <c r="A109">
        <v>50</v>
      </c>
    </row>
    <row r="110" ht="12.75">
      <c r="A110">
        <v>480</v>
      </c>
    </row>
    <row r="111" ht="12.75">
      <c r="A111">
        <v>600</v>
      </c>
    </row>
    <row r="113" ht="12.75">
      <c r="A113">
        <v>300</v>
      </c>
    </row>
    <row r="114" ht="12.75">
      <c r="A114">
        <v>60</v>
      </c>
    </row>
    <row r="115" ht="12.75">
      <c r="A115">
        <v>0</v>
      </c>
    </row>
    <row r="116" ht="12.75">
      <c r="A116">
        <v>2323</v>
      </c>
    </row>
    <row r="117" ht="12.75">
      <c r="A117">
        <v>2683</v>
      </c>
    </row>
    <row r="124" ht="12.75">
      <c r="A124">
        <v>0</v>
      </c>
    </row>
    <row r="128" ht="12.75">
      <c r="A128">
        <v>0</v>
      </c>
    </row>
    <row r="130" ht="12.75">
      <c r="A130">
        <v>0</v>
      </c>
    </row>
    <row r="132" ht="12.75">
      <c r="A132">
        <v>500</v>
      </c>
    </row>
    <row r="133" ht="12.75">
      <c r="A133">
        <v>200</v>
      </c>
    </row>
    <row r="134" ht="12.75">
      <c r="A134">
        <v>1000</v>
      </c>
    </row>
    <row r="135" ht="12.75">
      <c r="A135">
        <v>13900</v>
      </c>
    </row>
    <row r="136" ht="12.75">
      <c r="A136">
        <v>15600</v>
      </c>
    </row>
    <row r="142" ht="12.75">
      <c r="A142">
        <v>0</v>
      </c>
    </row>
    <row r="149" ht="12.75">
      <c r="A149">
        <v>22400</v>
      </c>
    </row>
    <row r="150" ht="12.75">
      <c r="A150">
        <v>15900</v>
      </c>
    </row>
    <row r="152" ht="12.75">
      <c r="A152">
        <v>0</v>
      </c>
    </row>
    <row r="153" ht="12.75">
      <c r="A153">
        <v>0</v>
      </c>
    </row>
    <row r="154" ht="12.75">
      <c r="A154">
        <v>1100</v>
      </c>
    </row>
    <row r="155" ht="12.75">
      <c r="A155">
        <v>100</v>
      </c>
    </row>
    <row r="156" ht="12.75">
      <c r="A156">
        <v>1200</v>
      </c>
    </row>
    <row r="158" ht="12.75">
      <c r="A158">
        <v>0</v>
      </c>
    </row>
    <row r="159" ht="12.75">
      <c r="A159">
        <v>0</v>
      </c>
    </row>
    <row r="160" ht="12.75">
      <c r="A160">
        <v>0</v>
      </c>
    </row>
    <row r="164" ht="12.75">
      <c r="A164">
        <v>0</v>
      </c>
    </row>
    <row r="166" ht="12.75">
      <c r="A166">
        <v>0</v>
      </c>
    </row>
    <row r="167" ht="12.75">
      <c r="A167">
        <v>0</v>
      </c>
    </row>
    <row r="168" ht="12.75">
      <c r="A168">
        <v>5200</v>
      </c>
    </row>
    <row r="169" ht="12.75">
      <c r="A169">
        <v>0</v>
      </c>
    </row>
    <row r="170" ht="12.75">
      <c r="A170">
        <v>1810</v>
      </c>
    </row>
    <row r="171" ht="12.75">
      <c r="A171">
        <v>0</v>
      </c>
    </row>
    <row r="172" ht="12.75">
      <c r="A172">
        <v>100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0</v>
      </c>
    </row>
    <row r="180" ht="12.75">
      <c r="A180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7" ht="12.75">
      <c r="A197">
        <v>50</v>
      </c>
    </row>
    <row r="198" ht="12.75">
      <c r="A198">
        <v>50</v>
      </c>
    </row>
    <row r="199" ht="12.75">
      <c r="A199">
        <v>300</v>
      </c>
    </row>
    <row r="200" ht="12.75">
      <c r="A200">
        <v>400</v>
      </c>
    </row>
    <row r="202" ht="12.75">
      <c r="A202">
        <v>0</v>
      </c>
    </row>
    <row r="203" ht="12.75">
      <c r="A203">
        <v>0</v>
      </c>
    </row>
    <row r="205" ht="12.75">
      <c r="A205">
        <v>0</v>
      </c>
    </row>
    <row r="206" ht="12.75">
      <c r="A206">
        <v>0</v>
      </c>
    </row>
    <row r="208" ht="12.75">
      <c r="A208">
        <v>0</v>
      </c>
    </row>
    <row r="209" ht="12.75">
      <c r="A209">
        <v>0</v>
      </c>
    </row>
    <row r="210" ht="12.75">
      <c r="A210">
        <v>0</v>
      </c>
    </row>
    <row r="211" ht="12.75">
      <c r="A211">
        <v>1500</v>
      </c>
    </row>
    <row r="212" ht="12.75">
      <c r="A212">
        <v>1500</v>
      </c>
    </row>
    <row r="216" ht="12.75">
      <c r="A216">
        <v>100</v>
      </c>
    </row>
    <row r="217" ht="12.75">
      <c r="A217">
        <v>100</v>
      </c>
    </row>
    <row r="219" ht="12.75">
      <c r="A219">
        <v>0</v>
      </c>
    </row>
    <row r="220" ht="12.75">
      <c r="A220">
        <v>0</v>
      </c>
    </row>
    <row r="221" ht="12.75">
      <c r="A221">
        <v>0</v>
      </c>
    </row>
    <row r="222" ht="12.75">
      <c r="A222">
        <v>0</v>
      </c>
    </row>
    <row r="225" ht="12.75">
      <c r="A225">
        <v>2500</v>
      </c>
    </row>
    <row r="226" ht="12.75">
      <c r="A226">
        <v>2500</v>
      </c>
    </row>
    <row r="230" ht="12.75">
      <c r="A230">
        <v>0</v>
      </c>
    </row>
    <row r="234" ht="12.75">
      <c r="A234">
        <v>2000</v>
      </c>
    </row>
    <row r="235" ht="12.75">
      <c r="A235">
        <v>-2000</v>
      </c>
    </row>
    <row r="236" ht="12.75">
      <c r="A236">
        <v>0</v>
      </c>
    </row>
    <row r="238" ht="12.75">
      <c r="A238">
        <v>0</v>
      </c>
    </row>
    <row r="241" ht="12.75">
      <c r="A241">
        <v>91823</v>
      </c>
    </row>
    <row r="245" ht="12.75">
      <c r="A245">
        <v>2400</v>
      </c>
    </row>
    <row r="246" ht="12.75">
      <c r="A246">
        <v>500</v>
      </c>
    </row>
    <row r="247" ht="12.75">
      <c r="A247">
        <v>150</v>
      </c>
    </row>
    <row r="248" ht="12.75">
      <c r="A248">
        <v>100</v>
      </c>
    </row>
    <row r="249" ht="12.75">
      <c r="A249">
        <v>280</v>
      </c>
    </row>
    <row r="250" ht="12.75">
      <c r="A250">
        <v>0</v>
      </c>
    </row>
    <row r="251" ht="12.75">
      <c r="A251">
        <v>11735</v>
      </c>
    </row>
    <row r="252" ht="12.75">
      <c r="A252">
        <v>400</v>
      </c>
    </row>
    <row r="253" ht="12.75">
      <c r="A253">
        <v>0</v>
      </c>
    </row>
    <row r="254" ht="12.75">
      <c r="A254">
        <v>0</v>
      </c>
    </row>
    <row r="255" ht="12.75">
      <c r="A255">
        <v>0</v>
      </c>
    </row>
    <row r="256" ht="12.75">
      <c r="A256">
        <v>6000</v>
      </c>
    </row>
    <row r="258" ht="12.75">
      <c r="A258">
        <v>2500</v>
      </c>
    </row>
    <row r="259" ht="12.75">
      <c r="A259">
        <v>24065</v>
      </c>
    </row>
    <row r="267" ht="12.75">
      <c r="A267">
        <v>800</v>
      </c>
    </row>
    <row r="269" ht="12.75">
      <c r="A269">
        <v>0</v>
      </c>
    </row>
    <row r="270" ht="12.75">
      <c r="A270">
        <v>0</v>
      </c>
    </row>
    <row r="271" ht="12.75">
      <c r="A271">
        <v>100</v>
      </c>
    </row>
    <row r="272" ht="12.75">
      <c r="A272">
        <v>4100</v>
      </c>
    </row>
    <row r="273" ht="12.75">
      <c r="A273">
        <v>0</v>
      </c>
    </row>
    <row r="274" ht="12.75">
      <c r="A274">
        <v>0</v>
      </c>
    </row>
    <row r="275" ht="12.75">
      <c r="A275">
        <v>0</v>
      </c>
    </row>
    <row r="276" ht="12.75">
      <c r="A276">
        <v>0</v>
      </c>
    </row>
    <row r="277" ht="12.75">
      <c r="A277">
        <v>1100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400</v>
      </c>
    </row>
    <row r="282" ht="12.75">
      <c r="A282">
        <v>6500</v>
      </c>
    </row>
    <row r="287" ht="12.75">
      <c r="A287">
        <v>0</v>
      </c>
    </row>
    <row r="288" ht="12.75">
      <c r="A288">
        <v>0</v>
      </c>
    </row>
    <row r="289" ht="12.75">
      <c r="A289">
        <v>0</v>
      </c>
    </row>
    <row r="290" ht="12.75">
      <c r="A290">
        <v>2800</v>
      </c>
    </row>
    <row r="291" ht="12.75">
      <c r="A291">
        <v>300</v>
      </c>
    </row>
    <row r="292" ht="12.75">
      <c r="A292">
        <v>66000</v>
      </c>
    </row>
    <row r="293" ht="12.75">
      <c r="A293">
        <v>200</v>
      </c>
    </row>
    <row r="294" ht="12.75">
      <c r="A294">
        <v>0</v>
      </c>
    </row>
    <row r="295" ht="12.75">
      <c r="A295">
        <v>0</v>
      </c>
    </row>
    <row r="296" ht="12.75">
      <c r="A296">
        <v>0</v>
      </c>
    </row>
    <row r="297" ht="12.75">
      <c r="A297">
        <v>24200</v>
      </c>
    </row>
    <row r="298" ht="12.75">
      <c r="A298">
        <v>93500</v>
      </c>
    </row>
    <row r="302" ht="12.75">
      <c r="A302">
        <v>0</v>
      </c>
    </row>
    <row r="303" ht="12.75">
      <c r="A303">
        <v>0</v>
      </c>
    </row>
    <row r="304" ht="12.75">
      <c r="A304">
        <v>5010</v>
      </c>
    </row>
    <row r="306" ht="12.75">
      <c r="A306">
        <v>0</v>
      </c>
    </row>
    <row r="308" ht="12.75">
      <c r="A308">
        <v>0</v>
      </c>
    </row>
    <row r="310" ht="12.75">
      <c r="A310">
        <v>0</v>
      </c>
    </row>
    <row r="312" ht="12.75">
      <c r="A312">
        <v>0</v>
      </c>
    </row>
    <row r="313" ht="12.75">
      <c r="A313">
        <v>5010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200</v>
      </c>
    </row>
    <row r="321" ht="12.75">
      <c r="A321">
        <v>0</v>
      </c>
    </row>
    <row r="322" ht="12.75">
      <c r="A322">
        <v>400</v>
      </c>
    </row>
    <row r="323" ht="12.75">
      <c r="A323">
        <v>500</v>
      </c>
    </row>
    <row r="325" ht="12.75">
      <c r="A325">
        <v>-300</v>
      </c>
    </row>
    <row r="326" ht="12.75">
      <c r="A326">
        <v>800</v>
      </c>
    </row>
    <row r="332" ht="12.75">
      <c r="A332">
        <v>5000</v>
      </c>
    </row>
    <row r="334" ht="12.75">
      <c r="A334">
        <v>200</v>
      </c>
    </row>
    <row r="335" ht="12.75">
      <c r="A335">
        <v>300</v>
      </c>
    </row>
    <row r="336" ht="12.75">
      <c r="A336">
        <v>-500</v>
      </c>
    </row>
    <row r="337" ht="12.75">
      <c r="A337">
        <v>0</v>
      </c>
    </row>
    <row r="338" ht="12.75">
      <c r="A338">
        <v>5000</v>
      </c>
    </row>
    <row r="339" ht="12.75">
      <c r="A339">
        <v>104310</v>
      </c>
    </row>
    <row r="343" ht="12.75">
      <c r="A343">
        <v>0</v>
      </c>
    </row>
    <row r="344" ht="12.75">
      <c r="A344">
        <v>0</v>
      </c>
    </row>
    <row r="345" ht="12.75">
      <c r="A345">
        <v>0</v>
      </c>
    </row>
    <row r="346" ht="12.75">
      <c r="A346">
        <v>0</v>
      </c>
    </row>
    <row r="347" ht="12.75">
      <c r="A347">
        <v>0</v>
      </c>
    </row>
    <row r="348" ht="12.75">
      <c r="A348">
        <v>400</v>
      </c>
    </row>
    <row r="349" ht="12.75">
      <c r="A349">
        <v>0</v>
      </c>
    </row>
    <row r="350" ht="12.75">
      <c r="A350">
        <v>0</v>
      </c>
    </row>
    <row r="351" ht="12.75">
      <c r="A351">
        <v>2000</v>
      </c>
    </row>
    <row r="352" ht="12.75">
      <c r="A352">
        <v>0</v>
      </c>
    </row>
    <row r="353" ht="12.75">
      <c r="A353">
        <v>0</v>
      </c>
    </row>
    <row r="354" ht="12.75">
      <c r="A354">
        <v>0</v>
      </c>
    </row>
    <row r="355" ht="12.75">
      <c r="A355">
        <v>400</v>
      </c>
    </row>
    <row r="356" ht="12.75">
      <c r="A356">
        <v>0</v>
      </c>
    </row>
    <row r="357" ht="12.75">
      <c r="A357">
        <v>0</v>
      </c>
    </row>
    <row r="358" ht="12.75">
      <c r="A358">
        <v>2800</v>
      </c>
    </row>
    <row r="362" ht="12.75">
      <c r="A362">
        <v>3450</v>
      </c>
    </row>
    <row r="363" ht="12.75">
      <c r="A363">
        <v>2400</v>
      </c>
    </row>
    <row r="366" ht="12.75">
      <c r="A366">
        <v>2400</v>
      </c>
    </row>
    <row r="368" ht="12.75">
      <c r="A368">
        <v>32500</v>
      </c>
    </row>
    <row r="369" ht="12.75">
      <c r="A369">
        <v>40750</v>
      </c>
    </row>
    <row r="372" ht="12.75">
      <c r="A372">
        <v>2000</v>
      </c>
    </row>
    <row r="375" ht="12.75">
      <c r="A375">
        <v>4800</v>
      </c>
    </row>
    <row r="377" ht="12.75">
      <c r="A377">
        <v>1500</v>
      </c>
    </row>
    <row r="380" ht="12.75">
      <c r="A380">
        <v>0</v>
      </c>
    </row>
    <row r="383" ht="12.75">
      <c r="A383">
        <v>0</v>
      </c>
    </row>
    <row r="384" ht="12.75">
      <c r="A384">
        <v>51850</v>
      </c>
    </row>
    <row r="387" ht="12.75">
      <c r="A387">
        <v>800</v>
      </c>
    </row>
    <row r="388" ht="12.75">
      <c r="A388">
        <v>900</v>
      </c>
    </row>
    <row r="389" ht="12.75">
      <c r="A389">
        <v>500</v>
      </c>
    </row>
    <row r="390" ht="12.75">
      <c r="A390">
        <v>35200</v>
      </c>
    </row>
    <row r="391" ht="12.75">
      <c r="A391">
        <v>37400</v>
      </c>
    </row>
    <row r="394" ht="12.75">
      <c r="A394">
        <v>200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560</v>
      </c>
    </row>
    <row r="399" ht="12.75">
      <c r="A399">
        <v>1000</v>
      </c>
    </row>
    <row r="400" ht="12.75">
      <c r="A400">
        <v>5600</v>
      </c>
    </row>
    <row r="401" ht="12.75">
      <c r="A401">
        <v>0</v>
      </c>
    </row>
    <row r="402" ht="12.75">
      <c r="A402">
        <v>70</v>
      </c>
    </row>
    <row r="403" ht="12.75">
      <c r="A403">
        <v>1030</v>
      </c>
    </row>
    <row r="404" ht="12.75">
      <c r="A404">
        <v>0</v>
      </c>
    </row>
    <row r="405" ht="12.75">
      <c r="A405">
        <v>-6800</v>
      </c>
    </row>
    <row r="406" ht="12.75">
      <c r="A406">
        <v>21440</v>
      </c>
    </row>
    <row r="407" ht="12.75">
      <c r="A407">
        <v>0</v>
      </c>
    </row>
    <row r="408" ht="12.75">
      <c r="A408">
        <v>600</v>
      </c>
    </row>
    <row r="409" ht="12.75">
      <c r="A409">
        <v>23700</v>
      </c>
    </row>
    <row r="413" ht="12.75">
      <c r="A413">
        <v>-200</v>
      </c>
    </row>
    <row r="414" ht="12.75">
      <c r="A414">
        <v>35</v>
      </c>
    </row>
    <row r="415" ht="12.75">
      <c r="A415">
        <v>500</v>
      </c>
    </row>
    <row r="416" ht="12.75">
      <c r="A416">
        <v>-100</v>
      </c>
    </row>
    <row r="417" ht="12.75">
      <c r="A417">
        <v>300</v>
      </c>
    </row>
    <row r="418" ht="12.75">
      <c r="A418">
        <v>4300</v>
      </c>
    </row>
    <row r="419" ht="12.75">
      <c r="A419">
        <v>0</v>
      </c>
    </row>
    <row r="420" ht="12.75">
      <c r="A420">
        <v>600</v>
      </c>
    </row>
    <row r="421" ht="12.75">
      <c r="A421">
        <v>5435</v>
      </c>
    </row>
    <row r="423" ht="12.75">
      <c r="A423">
        <v>2000</v>
      </c>
    </row>
    <row r="424" ht="12.75">
      <c r="A424">
        <v>0</v>
      </c>
    </row>
    <row r="425" ht="12.75">
      <c r="A425">
        <v>15400</v>
      </c>
    </row>
    <row r="427" ht="12.75">
      <c r="A427">
        <v>5950</v>
      </c>
    </row>
    <row r="428" ht="12.75">
      <c r="A428">
        <v>0</v>
      </c>
    </row>
    <row r="429" ht="12.75">
      <c r="A429">
        <v>5750</v>
      </c>
    </row>
    <row r="431" ht="12.75">
      <c r="A431">
        <v>3830</v>
      </c>
    </row>
    <row r="433" ht="12.75">
      <c r="A433">
        <v>38520</v>
      </c>
    </row>
    <row r="435" ht="12.75">
      <c r="A435">
        <v>7220</v>
      </c>
    </row>
    <row r="437" ht="12.75">
      <c r="A437">
        <v>2100</v>
      </c>
    </row>
    <row r="439" ht="12.75">
      <c r="A439">
        <v>0</v>
      </c>
    </row>
    <row r="441" ht="12.75">
      <c r="A441">
        <v>18000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0</v>
      </c>
    </row>
    <row r="448" ht="12.75">
      <c r="A448">
        <v>165305</v>
      </c>
    </row>
    <row r="452" ht="12.75">
      <c r="A452">
        <v>0</v>
      </c>
    </row>
    <row r="453" ht="12.75">
      <c r="A453">
        <v>0</v>
      </c>
    </row>
    <row r="454" ht="12.75">
      <c r="A454">
        <v>0</v>
      </c>
    </row>
    <row r="455" ht="12.75">
      <c r="A455">
        <v>12400</v>
      </c>
    </row>
    <row r="456" ht="12.75">
      <c r="A456">
        <v>1000</v>
      </c>
    </row>
    <row r="457" ht="12.75">
      <c r="A457">
        <v>18600</v>
      </c>
    </row>
    <row r="458" ht="12.75">
      <c r="A458">
        <v>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3900</v>
      </c>
    </row>
    <row r="463" ht="12.75">
      <c r="A463">
        <v>35900</v>
      </c>
    </row>
    <row r="466" ht="12.75">
      <c r="A466">
        <v>0</v>
      </c>
    </row>
    <row r="468" ht="12.75">
      <c r="A468">
        <v>0</v>
      </c>
    </row>
    <row r="470" ht="12.75">
      <c r="A470">
        <v>0</v>
      </c>
    </row>
    <row r="473" ht="12.75">
      <c r="A473">
        <v>0</v>
      </c>
    </row>
    <row r="478" ht="12.75">
      <c r="A478">
        <v>4000</v>
      </c>
    </row>
    <row r="480" ht="12.75">
      <c r="A480">
        <v>1000</v>
      </c>
    </row>
    <row r="482" ht="12.75">
      <c r="A482">
        <v>1000</v>
      </c>
    </row>
    <row r="484" ht="12.75">
      <c r="A484">
        <v>-5100</v>
      </c>
    </row>
    <row r="486" ht="12.75">
      <c r="A486">
        <v>0</v>
      </c>
    </row>
    <row r="488" ht="12.75">
      <c r="A488">
        <v>0</v>
      </c>
    </row>
    <row r="490" ht="12.75">
      <c r="A490">
        <v>0</v>
      </c>
    </row>
    <row r="492" ht="12.75">
      <c r="A492">
        <v>0</v>
      </c>
    </row>
    <row r="494" ht="12.75">
      <c r="A494">
        <v>0</v>
      </c>
    </row>
    <row r="496" ht="12.75">
      <c r="A496">
        <v>45000</v>
      </c>
    </row>
    <row r="499" ht="12.75">
      <c r="A499">
        <v>0</v>
      </c>
    </row>
    <row r="501" ht="12.75">
      <c r="A501">
        <v>3000</v>
      </c>
    </row>
    <row r="503" ht="12.75">
      <c r="A503">
        <v>-5000</v>
      </c>
    </row>
    <row r="505" ht="12.75">
      <c r="A505">
        <v>0</v>
      </c>
    </row>
    <row r="507" ht="12.75">
      <c r="A507">
        <v>600</v>
      </c>
    </row>
    <row r="509" ht="12.75">
      <c r="A509">
        <v>600</v>
      </c>
    </row>
    <row r="511" ht="12.75">
      <c r="A511">
        <v>1000</v>
      </c>
    </row>
    <row r="513" ht="12.75">
      <c r="A513">
        <v>2000</v>
      </c>
    </row>
    <row r="515" ht="12.75">
      <c r="A515">
        <v>500</v>
      </c>
    </row>
    <row r="519" ht="12.75">
      <c r="A519">
        <v>0</v>
      </c>
    </row>
    <row r="521" ht="12.75">
      <c r="A521">
        <v>6000</v>
      </c>
    </row>
    <row r="523" ht="12.75">
      <c r="A523">
        <v>0</v>
      </c>
    </row>
    <row r="525" ht="12.75">
      <c r="A525">
        <v>0</v>
      </c>
    </row>
    <row r="532" ht="12.75">
      <c r="A532">
        <v>70</v>
      </c>
    </row>
    <row r="533" ht="12.75">
      <c r="A533">
        <v>130</v>
      </c>
    </row>
    <row r="534" ht="12.75">
      <c r="A534">
        <v>54800</v>
      </c>
    </row>
    <row r="537" ht="12.75">
      <c r="A537">
        <v>2100</v>
      </c>
    </row>
    <row r="538" ht="12.75">
      <c r="A538">
        <v>2100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6" ht="12.75">
      <c r="A546">
        <v>0</v>
      </c>
    </row>
    <row r="548" ht="12.75">
      <c r="A548">
        <v>0</v>
      </c>
    </row>
    <row r="551" ht="12.75">
      <c r="A551">
        <v>0</v>
      </c>
    </row>
    <row r="552" ht="12.75">
      <c r="A552">
        <v>0</v>
      </c>
    </row>
    <row r="556" ht="12.75">
      <c r="A556">
        <v>5550</v>
      </c>
    </row>
    <row r="558" ht="12.75">
      <c r="A558">
        <v>-1050</v>
      </c>
    </row>
    <row r="560" ht="12.75">
      <c r="A560">
        <v>-3300</v>
      </c>
    </row>
    <row r="562" ht="12.75">
      <c r="A562">
        <v>-1200</v>
      </c>
    </row>
    <row r="563" ht="12.75">
      <c r="A563">
        <v>0</v>
      </c>
    </row>
    <row r="566" ht="12.75">
      <c r="A566">
        <v>2000</v>
      </c>
    </row>
    <row r="568" ht="12.75">
      <c r="A568">
        <v>140</v>
      </c>
    </row>
    <row r="569" ht="12.75">
      <c r="A569">
        <v>860</v>
      </c>
    </row>
    <row r="570" ht="12.75">
      <c r="A570">
        <v>1000</v>
      </c>
    </row>
    <row r="573" ht="12.75">
      <c r="A573">
        <v>6000</v>
      </c>
    </row>
    <row r="575" ht="12.75">
      <c r="A575">
        <v>-750</v>
      </c>
    </row>
    <row r="577" ht="12.75">
      <c r="A577">
        <v>1050</v>
      </c>
    </row>
    <row r="579" ht="12.75">
      <c r="A579">
        <v>5100</v>
      </c>
    </row>
    <row r="581" ht="12.75">
      <c r="A581">
        <v>0</v>
      </c>
    </row>
    <row r="583" ht="12.75">
      <c r="A583">
        <v>300</v>
      </c>
    </row>
    <row r="585" ht="12.75">
      <c r="A585">
        <v>0</v>
      </c>
    </row>
    <row r="587" ht="12.75">
      <c r="A587">
        <v>900</v>
      </c>
    </row>
    <row r="588" ht="12.75">
      <c r="A588">
        <v>15600</v>
      </c>
    </row>
    <row r="591" ht="12.75">
      <c r="A591">
        <v>-1000</v>
      </c>
    </row>
    <row r="592" ht="12.75">
      <c r="A592">
        <v>-1500</v>
      </c>
    </row>
    <row r="593" ht="12.75">
      <c r="A593">
        <v>-2500</v>
      </c>
    </row>
    <row r="594" ht="12.75">
      <c r="A594">
        <v>70000</v>
      </c>
    </row>
    <row r="599" ht="12.75">
      <c r="A599">
        <v>0</v>
      </c>
    </row>
    <row r="601" ht="12.75">
      <c r="A601">
        <v>0</v>
      </c>
    </row>
    <row r="604" ht="12.75">
      <c r="A604">
        <v>0</v>
      </c>
    </row>
    <row r="608" ht="12.75">
      <c r="A608">
        <v>2500</v>
      </c>
    </row>
    <row r="611" ht="12.75">
      <c r="A611">
        <v>0</v>
      </c>
    </row>
    <row r="613" ht="12.75">
      <c r="A613">
        <v>0</v>
      </c>
    </row>
    <row r="619" ht="12.75">
      <c r="A619">
        <v>1000</v>
      </c>
    </row>
    <row r="620" ht="12.75">
      <c r="A620">
        <v>648663</v>
      </c>
    </row>
    <row r="627" ht="12.75">
      <c r="A627">
        <v>7730</v>
      </c>
    </row>
    <row r="630" ht="12.75">
      <c r="A630">
        <v>1000</v>
      </c>
    </row>
    <row r="633" ht="12.75">
      <c r="A633">
        <v>48830</v>
      </c>
    </row>
    <row r="636" ht="12.75">
      <c r="A636">
        <v>138100</v>
      </c>
    </row>
    <row r="639" ht="12.75">
      <c r="A639">
        <v>38340</v>
      </c>
    </row>
    <row r="640" ht="12.75">
      <c r="A640">
        <v>234000</v>
      </c>
    </row>
    <row r="642" ht="12.75">
      <c r="A642">
        <v>882663</v>
      </c>
    </row>
    <row r="653" ht="12.75">
      <c r="A653">
        <v>88.1</v>
      </c>
    </row>
    <row r="654" ht="12.75">
      <c r="A654">
        <v>23.4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97">
      <selection activeCell="A97" sqref="A1:A16384"/>
    </sheetView>
  </sheetViews>
  <sheetFormatPr defaultColWidth="9.140625" defaultRowHeight="12.75"/>
  <sheetData>
    <row r="1" ht="12.75">
      <c r="A1">
        <v>4000</v>
      </c>
    </row>
    <row r="3" ht="12.75">
      <c r="A3">
        <v>1000</v>
      </c>
    </row>
    <row r="5" ht="12.75">
      <c r="A5">
        <v>1000</v>
      </c>
    </row>
    <row r="7" ht="12.75">
      <c r="A7">
        <v>0</v>
      </c>
    </row>
    <row r="9" ht="12.75">
      <c r="A9">
        <v>0</v>
      </c>
    </row>
    <row r="11" ht="12.75">
      <c r="A11">
        <v>0</v>
      </c>
    </row>
    <row r="13" ht="12.75">
      <c r="A13">
        <v>0</v>
      </c>
    </row>
    <row r="15" ht="12.75">
      <c r="A15">
        <v>0</v>
      </c>
    </row>
    <row r="17" ht="12.75">
      <c r="A17">
        <v>0</v>
      </c>
    </row>
    <row r="19" ht="12.75">
      <c r="A19">
        <v>31650</v>
      </c>
    </row>
    <row r="22" ht="12.75">
      <c r="A22">
        <v>0</v>
      </c>
    </row>
    <row r="24" ht="12.75">
      <c r="A24">
        <v>3000</v>
      </c>
    </row>
    <row r="26" ht="12.75">
      <c r="A26">
        <v>0</v>
      </c>
    </row>
    <row r="28" ht="12.75">
      <c r="A28">
        <v>0</v>
      </c>
    </row>
    <row r="30" ht="12.75">
      <c r="A30">
        <v>600</v>
      </c>
    </row>
    <row r="32" ht="12.75">
      <c r="A32">
        <v>600</v>
      </c>
    </row>
    <row r="34" ht="12.75">
      <c r="A34">
        <v>1000</v>
      </c>
    </row>
    <row r="36" ht="12.75">
      <c r="A36">
        <v>2000</v>
      </c>
    </row>
    <row r="38" ht="12.75">
      <c r="A38">
        <v>500</v>
      </c>
    </row>
    <row r="42" ht="12.75">
      <c r="A42">
        <v>0</v>
      </c>
    </row>
    <row r="44" ht="12.75">
      <c r="A44">
        <v>6000</v>
      </c>
    </row>
    <row r="46" ht="12.75">
      <c r="A46">
        <v>0</v>
      </c>
    </row>
    <row r="48" ht="12.75">
      <c r="A48">
        <v>0</v>
      </c>
    </row>
    <row r="55" ht="12.75">
      <c r="A55">
        <v>70</v>
      </c>
    </row>
    <row r="56" ht="12.75">
      <c r="A56">
        <v>130</v>
      </c>
    </row>
    <row r="60" ht="12.75">
      <c r="A60">
        <v>2100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9" ht="12.75">
      <c r="A69">
        <v>0</v>
      </c>
    </row>
    <row r="71" ht="12.75">
      <c r="A71">
        <v>0</v>
      </c>
    </row>
    <row r="74" ht="12.75">
      <c r="A74">
        <v>0</v>
      </c>
    </row>
    <row r="75" ht="12.75">
      <c r="A75">
        <v>0</v>
      </c>
    </row>
    <row r="79" ht="12.75">
      <c r="A79">
        <v>0</v>
      </c>
    </row>
    <row r="81" ht="12.75">
      <c r="A81">
        <v>0</v>
      </c>
    </row>
    <row r="83" ht="12.75">
      <c r="A83">
        <v>0</v>
      </c>
    </row>
    <row r="85" ht="12.75">
      <c r="A85">
        <v>0</v>
      </c>
    </row>
    <row r="86" ht="12.75">
      <c r="A86">
        <v>0</v>
      </c>
    </row>
    <row r="89" ht="12.75">
      <c r="A89">
        <v>2000</v>
      </c>
    </row>
    <row r="91" ht="12.75">
      <c r="A91">
        <v>140</v>
      </c>
    </row>
    <row r="92" ht="12.75">
      <c r="A92">
        <v>860</v>
      </c>
    </row>
    <row r="96" ht="12.75">
      <c r="A96">
        <v>6000</v>
      </c>
    </row>
    <row r="98" ht="12.75">
      <c r="A98">
        <v>0</v>
      </c>
    </row>
    <row r="100" ht="12.75">
      <c r="A100">
        <v>1050</v>
      </c>
    </row>
    <row r="102" ht="12.75">
      <c r="A102">
        <v>5100</v>
      </c>
    </row>
    <row r="104" ht="12.75">
      <c r="A104">
        <v>0</v>
      </c>
    </row>
    <row r="106" ht="12.75">
      <c r="A106">
        <v>300</v>
      </c>
    </row>
    <row r="108" ht="12.75">
      <c r="A108">
        <v>0</v>
      </c>
    </row>
    <row r="110" ht="12.75">
      <c r="A110">
        <v>900</v>
      </c>
    </row>
    <row r="114" ht="12.75">
      <c r="A114">
        <v>0</v>
      </c>
    </row>
    <row r="115" ht="12.75">
      <c r="A11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57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27.140625" style="55" customWidth="1"/>
    <col min="2" max="2" width="42.28125" style="56" customWidth="1"/>
    <col min="3" max="3" width="13.7109375" style="41" hidden="1" customWidth="1"/>
    <col min="4" max="4" width="14.28125" style="41" hidden="1" customWidth="1"/>
    <col min="5" max="5" width="15.57421875" style="48" hidden="1" customWidth="1"/>
    <col min="6" max="6" width="13.421875" style="41" hidden="1" customWidth="1"/>
    <col min="7" max="7" width="14.28125" style="41" hidden="1" customWidth="1"/>
    <col min="8" max="8" width="14.7109375" style="41" hidden="1" customWidth="1"/>
    <col min="9" max="9" width="18.140625" style="41" customWidth="1"/>
    <col min="10" max="10" width="46.57421875" style="18" customWidth="1"/>
    <col min="11" max="11" width="9.28125" style="41" bestFit="1" customWidth="1"/>
    <col min="12" max="44" width="9.140625" style="41" customWidth="1"/>
    <col min="45" max="45" width="12.140625" style="41" bestFit="1" customWidth="1"/>
    <col min="46" max="46" width="15.7109375" style="41" bestFit="1" customWidth="1"/>
    <col min="47" max="47" width="15.57421875" style="41" customWidth="1"/>
    <col min="48" max="49" width="12.140625" style="41" bestFit="1" customWidth="1"/>
    <col min="50" max="50" width="10.421875" style="41" bestFit="1" customWidth="1"/>
    <col min="51" max="52" width="9.140625" style="41" customWidth="1"/>
    <col min="53" max="53" width="10.421875" style="41" bestFit="1" customWidth="1"/>
    <col min="54" max="16384" width="9.140625" style="41" customWidth="1"/>
  </cols>
  <sheetData>
    <row r="1" spans="1:13" s="13" customFormat="1" ht="35.25" customHeight="1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18"/>
      <c r="L1" s="18"/>
      <c r="M1" s="18"/>
    </row>
    <row r="2" spans="1:13" s="13" customFormat="1" ht="33.75" customHeight="1">
      <c r="A2" s="93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18"/>
      <c r="L2" s="18"/>
      <c r="M2" s="18"/>
    </row>
    <row r="3" spans="1:13" s="13" customFormat="1" ht="28.5" customHeight="1">
      <c r="A3" s="98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18"/>
      <c r="L3" s="18"/>
      <c r="M3" s="18"/>
    </row>
    <row r="4" spans="1:13" s="13" customFormat="1" ht="24.75" customHeight="1">
      <c r="A4" s="99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18"/>
      <c r="L4" s="18"/>
      <c r="M4" s="18"/>
    </row>
    <row r="5" spans="1:13" s="35" customFormat="1" ht="89.25" customHeight="1">
      <c r="A5" s="14" t="s">
        <v>29</v>
      </c>
      <c r="B5" s="14" t="s">
        <v>1</v>
      </c>
      <c r="C5" s="14" t="s">
        <v>22</v>
      </c>
      <c r="D5" s="14" t="s">
        <v>30</v>
      </c>
      <c r="E5" s="100" t="s">
        <v>31</v>
      </c>
      <c r="F5" s="100"/>
      <c r="G5" s="14" t="s">
        <v>32</v>
      </c>
      <c r="H5" s="14" t="s">
        <v>33</v>
      </c>
      <c r="I5" s="14" t="s">
        <v>13</v>
      </c>
      <c r="J5" s="14" t="s">
        <v>14</v>
      </c>
      <c r="K5" s="34"/>
      <c r="L5" s="34"/>
      <c r="M5" s="34"/>
    </row>
    <row r="6" spans="1:10" ht="27" customHeight="1">
      <c r="A6" s="36" t="s">
        <v>34</v>
      </c>
      <c r="B6" s="37" t="s">
        <v>35</v>
      </c>
      <c r="C6" s="38"/>
      <c r="D6" s="39"/>
      <c r="E6" s="20"/>
      <c r="F6" s="40"/>
      <c r="G6" s="20">
        <f>C6+D6+E6-F6</f>
        <v>0</v>
      </c>
      <c r="H6" s="40"/>
      <c r="I6" s="20"/>
      <c r="J6" s="15"/>
    </row>
    <row r="7" spans="1:46" ht="73.5" customHeight="1">
      <c r="A7" s="42" t="s">
        <v>36</v>
      </c>
      <c r="B7" s="43" t="s">
        <v>37</v>
      </c>
      <c r="C7" s="40">
        <v>11900</v>
      </c>
      <c r="D7" s="40"/>
      <c r="E7" s="20"/>
      <c r="F7" s="40"/>
      <c r="G7" s="20">
        <f>C7+D7+E7-F7</f>
        <v>11900</v>
      </c>
      <c r="H7" s="40">
        <v>10710</v>
      </c>
      <c r="I7" s="20">
        <f>G7-H7</f>
        <v>1190</v>
      </c>
      <c r="J7" s="44" t="s">
        <v>38</v>
      </c>
      <c r="AT7" s="41">
        <v>6448</v>
      </c>
    </row>
    <row r="8" spans="1:10" ht="32.25" customHeight="1">
      <c r="A8" s="42" t="s">
        <v>39</v>
      </c>
      <c r="B8" s="43" t="s">
        <v>40</v>
      </c>
      <c r="C8" s="40">
        <v>200</v>
      </c>
      <c r="D8" s="40"/>
      <c r="E8" s="20"/>
      <c r="F8" s="20">
        <v>140</v>
      </c>
      <c r="G8" s="20">
        <f>C8+D8+E8-F8</f>
        <v>60</v>
      </c>
      <c r="H8" s="40">
        <v>15</v>
      </c>
      <c r="I8" s="20">
        <f>G8-H8</f>
        <v>45</v>
      </c>
      <c r="J8" s="45" t="s">
        <v>41</v>
      </c>
    </row>
    <row r="9" spans="1:10" ht="27.75" customHeight="1">
      <c r="A9" s="42" t="s">
        <v>42</v>
      </c>
      <c r="B9" s="43" t="s">
        <v>43</v>
      </c>
      <c r="C9" s="40">
        <v>800</v>
      </c>
      <c r="D9" s="40"/>
      <c r="E9" s="20"/>
      <c r="F9" s="40"/>
      <c r="G9" s="20">
        <f>C9+D9+E9-F9</f>
        <v>800</v>
      </c>
      <c r="H9" s="40"/>
      <c r="I9" s="20">
        <f>G9-H9</f>
        <v>800</v>
      </c>
      <c r="J9" s="45" t="s">
        <v>41</v>
      </c>
    </row>
    <row r="10" spans="1:10" ht="22.5" customHeight="1">
      <c r="A10" s="42" t="s">
        <v>44</v>
      </c>
      <c r="B10" s="43" t="s">
        <v>45</v>
      </c>
      <c r="C10" s="40">
        <v>100</v>
      </c>
      <c r="D10" s="40"/>
      <c r="E10" s="20"/>
      <c r="F10" s="40"/>
      <c r="G10" s="20">
        <f>C10+D10+E10-F10</f>
        <v>100</v>
      </c>
      <c r="H10" s="40"/>
      <c r="I10" s="20">
        <f>G10-H10</f>
        <v>100</v>
      </c>
      <c r="J10" s="45" t="s">
        <v>41</v>
      </c>
    </row>
    <row r="11" spans="1:10" ht="34.5" customHeight="1">
      <c r="A11" s="36" t="s">
        <v>46</v>
      </c>
      <c r="B11" s="37" t="s">
        <v>47</v>
      </c>
      <c r="C11" s="40"/>
      <c r="D11" s="40"/>
      <c r="E11" s="20"/>
      <c r="F11" s="40"/>
      <c r="G11" s="20">
        <f aca="true" t="shared" si="0" ref="G11:G25">C11+D11+E11-F11</f>
        <v>0</v>
      </c>
      <c r="H11" s="40"/>
      <c r="I11" s="20"/>
      <c r="J11" s="15"/>
    </row>
    <row r="12" spans="1:10" ht="54" customHeight="1">
      <c r="A12" s="42" t="s">
        <v>48</v>
      </c>
      <c r="B12" s="43" t="s">
        <v>49</v>
      </c>
      <c r="C12" s="40">
        <v>89500</v>
      </c>
      <c r="D12" s="40">
        <v>5</v>
      </c>
      <c r="E12" s="20"/>
      <c r="F12" s="40"/>
      <c r="G12" s="20">
        <f t="shared" si="0"/>
        <v>89505</v>
      </c>
      <c r="H12" s="20">
        <v>76105</v>
      </c>
      <c r="I12" s="20">
        <f aca="true" t="shared" si="1" ref="I12:I17">G12-H12</f>
        <v>13400</v>
      </c>
      <c r="J12" s="46" t="s">
        <v>50</v>
      </c>
    </row>
    <row r="13" spans="1:10" ht="83.25" customHeight="1">
      <c r="A13" s="36" t="s">
        <v>51</v>
      </c>
      <c r="B13" s="37" t="s">
        <v>52</v>
      </c>
      <c r="C13" s="40"/>
      <c r="D13" s="40"/>
      <c r="E13" s="20"/>
      <c r="F13" s="40"/>
      <c r="G13" s="20">
        <f t="shared" si="0"/>
        <v>0</v>
      </c>
      <c r="H13" s="40"/>
      <c r="I13" s="20"/>
      <c r="J13" s="15"/>
    </row>
    <row r="14" spans="1:10" ht="53.25" customHeight="1">
      <c r="A14" s="42" t="s">
        <v>53</v>
      </c>
      <c r="B14" s="43" t="s">
        <v>54</v>
      </c>
      <c r="C14" s="40">
        <v>7500</v>
      </c>
      <c r="D14" s="40"/>
      <c r="E14" s="20"/>
      <c r="F14" s="40">
        <v>750</v>
      </c>
      <c r="G14" s="20">
        <f t="shared" si="0"/>
        <v>6750</v>
      </c>
      <c r="H14" s="40">
        <v>5200</v>
      </c>
      <c r="I14" s="20">
        <f t="shared" si="1"/>
        <v>1550</v>
      </c>
      <c r="J14" s="46" t="s">
        <v>55</v>
      </c>
    </row>
    <row r="15" spans="1:10" ht="30" customHeight="1">
      <c r="A15" s="42" t="s">
        <v>56</v>
      </c>
      <c r="B15" s="43" t="s">
        <v>40</v>
      </c>
      <c r="C15" s="40">
        <v>3500</v>
      </c>
      <c r="D15" s="40"/>
      <c r="E15" s="20"/>
      <c r="F15" s="40">
        <v>350</v>
      </c>
      <c r="G15" s="20">
        <f t="shared" si="0"/>
        <v>3150</v>
      </c>
      <c r="H15" s="40">
        <v>1050</v>
      </c>
      <c r="I15" s="20">
        <f t="shared" si="1"/>
        <v>2100</v>
      </c>
      <c r="J15" s="45" t="s">
        <v>41</v>
      </c>
    </row>
    <row r="16" spans="1:10" ht="25.5" customHeight="1">
      <c r="A16" s="42" t="s">
        <v>57</v>
      </c>
      <c r="B16" s="43" t="s">
        <v>43</v>
      </c>
      <c r="C16" s="40">
        <v>2500</v>
      </c>
      <c r="D16" s="40"/>
      <c r="E16" s="20"/>
      <c r="F16" s="40">
        <v>250</v>
      </c>
      <c r="G16" s="20">
        <f t="shared" si="0"/>
        <v>2250</v>
      </c>
      <c r="H16" s="40">
        <v>0</v>
      </c>
      <c r="I16" s="20">
        <f t="shared" si="1"/>
        <v>2250</v>
      </c>
      <c r="J16" s="45" t="s">
        <v>41</v>
      </c>
    </row>
    <row r="17" spans="1:10" ht="24.75" customHeight="1">
      <c r="A17" s="42" t="s">
        <v>58</v>
      </c>
      <c r="B17" s="43" t="s">
        <v>59</v>
      </c>
      <c r="C17" s="40">
        <v>11500</v>
      </c>
      <c r="D17" s="40"/>
      <c r="E17" s="20"/>
      <c r="F17" s="40">
        <v>1150</v>
      </c>
      <c r="G17" s="20">
        <f t="shared" si="0"/>
        <v>10350</v>
      </c>
      <c r="H17" s="40">
        <v>2550</v>
      </c>
      <c r="I17" s="20">
        <f t="shared" si="1"/>
        <v>7800</v>
      </c>
      <c r="J17" s="45" t="s">
        <v>41</v>
      </c>
    </row>
    <row r="18" spans="1:10" ht="20.25" customHeight="1">
      <c r="A18" s="36" t="s">
        <v>60</v>
      </c>
      <c r="B18" s="37" t="s">
        <v>61</v>
      </c>
      <c r="C18" s="40"/>
      <c r="D18" s="40"/>
      <c r="E18" s="20"/>
      <c r="F18" s="40"/>
      <c r="G18" s="20">
        <f t="shared" si="0"/>
        <v>0</v>
      </c>
      <c r="H18" s="40"/>
      <c r="I18" s="20"/>
      <c r="J18" s="15"/>
    </row>
    <row r="19" spans="1:10" ht="73.5" customHeight="1">
      <c r="A19" s="42" t="s">
        <v>62</v>
      </c>
      <c r="B19" s="43" t="s">
        <v>54</v>
      </c>
      <c r="C19" s="40">
        <v>500</v>
      </c>
      <c r="D19" s="40"/>
      <c r="E19" s="20"/>
      <c r="F19" s="40"/>
      <c r="G19" s="20">
        <f t="shared" si="0"/>
        <v>500</v>
      </c>
      <c r="H19" s="40">
        <v>0</v>
      </c>
      <c r="I19" s="20">
        <f aca="true" t="shared" si="2" ref="I19:I25">G19-H19</f>
        <v>500</v>
      </c>
      <c r="J19" s="15" t="s">
        <v>63</v>
      </c>
    </row>
    <row r="20" spans="1:10" ht="21.75" customHeight="1">
      <c r="A20" s="42" t="s">
        <v>64</v>
      </c>
      <c r="B20" s="43" t="s">
        <v>65</v>
      </c>
      <c r="C20" s="40">
        <v>500</v>
      </c>
      <c r="D20" s="40"/>
      <c r="E20" s="20"/>
      <c r="F20" s="40"/>
      <c r="G20" s="20">
        <f t="shared" si="0"/>
        <v>500</v>
      </c>
      <c r="H20" s="40">
        <v>0</v>
      </c>
      <c r="I20" s="20">
        <f t="shared" si="2"/>
        <v>500</v>
      </c>
      <c r="J20" s="45" t="s">
        <v>41</v>
      </c>
    </row>
    <row r="21" spans="1:10" ht="21.75" customHeight="1">
      <c r="A21" s="42" t="s">
        <v>66</v>
      </c>
      <c r="B21" s="43" t="s">
        <v>37</v>
      </c>
      <c r="C21" s="40">
        <v>500</v>
      </c>
      <c r="D21" s="40"/>
      <c r="E21" s="20"/>
      <c r="F21" s="40"/>
      <c r="G21" s="20">
        <f t="shared" si="0"/>
        <v>500</v>
      </c>
      <c r="H21" s="40">
        <v>0</v>
      </c>
      <c r="I21" s="20">
        <f t="shared" si="2"/>
        <v>500</v>
      </c>
      <c r="J21" s="45" t="s">
        <v>41</v>
      </c>
    </row>
    <row r="22" spans="1:10" ht="21.75" customHeight="1">
      <c r="A22" s="42" t="s">
        <v>67</v>
      </c>
      <c r="B22" s="43" t="s">
        <v>68</v>
      </c>
      <c r="C22" s="40">
        <v>500</v>
      </c>
      <c r="D22" s="40"/>
      <c r="E22" s="20"/>
      <c r="F22" s="40"/>
      <c r="G22" s="20">
        <f t="shared" si="0"/>
        <v>500</v>
      </c>
      <c r="H22" s="40">
        <v>0</v>
      </c>
      <c r="I22" s="20">
        <f t="shared" si="2"/>
        <v>500</v>
      </c>
      <c r="J22" s="45" t="s">
        <v>41</v>
      </c>
    </row>
    <row r="23" spans="1:10" ht="25.5" customHeight="1">
      <c r="A23" s="42" t="s">
        <v>69</v>
      </c>
      <c r="B23" s="43" t="s">
        <v>70</v>
      </c>
      <c r="C23" s="40">
        <v>18000</v>
      </c>
      <c r="D23" s="40"/>
      <c r="E23" s="20"/>
      <c r="F23" s="40">
        <v>16200</v>
      </c>
      <c r="G23" s="20">
        <f t="shared" si="0"/>
        <v>1800</v>
      </c>
      <c r="H23" s="40">
        <v>0</v>
      </c>
      <c r="I23" s="20">
        <f t="shared" si="2"/>
        <v>1800</v>
      </c>
      <c r="J23" s="45" t="s">
        <v>41</v>
      </c>
    </row>
    <row r="24" spans="1:10" ht="30" customHeight="1">
      <c r="A24" s="36" t="s">
        <v>71</v>
      </c>
      <c r="B24" s="37" t="s">
        <v>72</v>
      </c>
      <c r="C24" s="40"/>
      <c r="D24" s="40"/>
      <c r="E24" s="20"/>
      <c r="F24" s="40"/>
      <c r="G24" s="20">
        <f t="shared" si="0"/>
        <v>0</v>
      </c>
      <c r="H24" s="40"/>
      <c r="I24" s="20"/>
      <c r="J24" s="15"/>
    </row>
    <row r="25" spans="1:10" ht="42" customHeight="1">
      <c r="A25" s="42" t="s">
        <v>73</v>
      </c>
      <c r="B25" s="43" t="s">
        <v>70</v>
      </c>
      <c r="C25" s="40">
        <v>5000</v>
      </c>
      <c r="D25" s="40"/>
      <c r="E25" s="20"/>
      <c r="F25" s="40"/>
      <c r="G25" s="20">
        <f t="shared" si="0"/>
        <v>5000</v>
      </c>
      <c r="H25" s="40">
        <v>0</v>
      </c>
      <c r="I25" s="20">
        <f t="shared" si="2"/>
        <v>5000</v>
      </c>
      <c r="J25" s="15" t="s">
        <v>74</v>
      </c>
    </row>
    <row r="26" spans="1:10" ht="24.75" customHeight="1">
      <c r="A26" s="36" t="s">
        <v>75</v>
      </c>
      <c r="B26" s="37" t="s">
        <v>76</v>
      </c>
      <c r="C26" s="47">
        <v>0</v>
      </c>
      <c r="D26" s="40"/>
      <c r="E26" s="20"/>
      <c r="F26" s="40"/>
      <c r="G26" s="20">
        <f>C26+D26+E26-F26</f>
        <v>0</v>
      </c>
      <c r="H26" s="40"/>
      <c r="I26" s="20"/>
      <c r="J26" s="15"/>
    </row>
    <row r="27" spans="1:10" ht="33.75" customHeight="1">
      <c r="A27" s="42" t="s">
        <v>77</v>
      </c>
      <c r="B27" s="43" t="s">
        <v>70</v>
      </c>
      <c r="C27" s="40">
        <v>1000</v>
      </c>
      <c r="D27" s="40"/>
      <c r="E27" s="20"/>
      <c r="F27" s="40"/>
      <c r="G27" s="20">
        <f>C27+D27+E27-F27</f>
        <v>1000</v>
      </c>
      <c r="H27" s="40">
        <v>0</v>
      </c>
      <c r="I27" s="20">
        <f>G27-H27</f>
        <v>1000</v>
      </c>
      <c r="J27" s="44" t="s">
        <v>78</v>
      </c>
    </row>
    <row r="28" spans="1:46" ht="24.75" customHeight="1">
      <c r="A28" s="36" t="s">
        <v>79</v>
      </c>
      <c r="B28" s="37" t="s">
        <v>80</v>
      </c>
      <c r="C28" s="40"/>
      <c r="D28" s="40"/>
      <c r="E28" s="20"/>
      <c r="F28" s="40"/>
      <c r="G28" s="20">
        <f>C28+D28+E28-F28</f>
        <v>0</v>
      </c>
      <c r="H28" s="40"/>
      <c r="I28" s="20"/>
      <c r="J28" s="15"/>
      <c r="AT28" s="48"/>
    </row>
    <row r="29" spans="1:10" ht="25.5" customHeight="1">
      <c r="A29" s="36" t="s">
        <v>81</v>
      </c>
      <c r="B29" s="43" t="s">
        <v>82</v>
      </c>
      <c r="C29" s="40"/>
      <c r="D29" s="40"/>
      <c r="E29" s="20"/>
      <c r="F29" s="40"/>
      <c r="G29" s="20">
        <f>C29+D29+E29-F29</f>
        <v>0</v>
      </c>
      <c r="H29" s="40"/>
      <c r="I29" s="20"/>
      <c r="J29" s="15"/>
    </row>
    <row r="30" spans="1:47" ht="25.5" customHeight="1">
      <c r="A30" s="42" t="s">
        <v>83</v>
      </c>
      <c r="B30" s="43" t="s">
        <v>43</v>
      </c>
      <c r="C30" s="40">
        <v>2000</v>
      </c>
      <c r="D30" s="40"/>
      <c r="E30" s="20"/>
      <c r="F30" s="40">
        <v>400</v>
      </c>
      <c r="G30" s="20">
        <f>C30+D30+E30-F30</f>
        <v>1600</v>
      </c>
      <c r="H30" s="40">
        <v>200</v>
      </c>
      <c r="I30" s="20">
        <f>G30-H30</f>
        <v>1400</v>
      </c>
      <c r="J30" s="15" t="s">
        <v>84</v>
      </c>
      <c r="AS30" s="41">
        <v>42</v>
      </c>
      <c r="AT30" s="41">
        <v>51</v>
      </c>
      <c r="AU30" s="41">
        <v>269</v>
      </c>
    </row>
    <row r="31" spans="1:10" ht="27.75" customHeight="1">
      <c r="A31" s="36" t="s">
        <v>85</v>
      </c>
      <c r="B31" s="37" t="s">
        <v>86</v>
      </c>
      <c r="C31" s="40"/>
      <c r="D31" s="40"/>
      <c r="E31" s="20"/>
      <c r="F31" s="40"/>
      <c r="G31" s="20">
        <f aca="true" t="shared" si="3" ref="G31:G36">C31+D31+E31-F31</f>
        <v>0</v>
      </c>
      <c r="H31" s="40"/>
      <c r="I31" s="20"/>
      <c r="J31" s="15"/>
    </row>
    <row r="32" spans="1:10" ht="30" customHeight="1">
      <c r="A32" s="42" t="s">
        <v>87</v>
      </c>
      <c r="B32" s="43" t="s">
        <v>70</v>
      </c>
      <c r="C32" s="40">
        <v>3500</v>
      </c>
      <c r="D32" s="40"/>
      <c r="E32" s="20"/>
      <c r="F32" s="40"/>
      <c r="G32" s="20">
        <f t="shared" si="3"/>
        <v>3500</v>
      </c>
      <c r="H32" s="40"/>
      <c r="I32" s="20">
        <f>G32-H32</f>
        <v>3500</v>
      </c>
      <c r="J32" s="15" t="s">
        <v>88</v>
      </c>
    </row>
    <row r="33" spans="1:10" ht="30" customHeight="1">
      <c r="A33" s="36" t="s">
        <v>89</v>
      </c>
      <c r="B33" s="37" t="s">
        <v>90</v>
      </c>
      <c r="C33" s="40"/>
      <c r="D33" s="40"/>
      <c r="E33" s="20"/>
      <c r="F33" s="40"/>
      <c r="G33" s="20">
        <f t="shared" si="3"/>
        <v>0</v>
      </c>
      <c r="H33" s="40"/>
      <c r="I33" s="20"/>
      <c r="J33" s="15"/>
    </row>
    <row r="34" spans="1:10" ht="30" customHeight="1">
      <c r="A34" s="42" t="s">
        <v>91</v>
      </c>
      <c r="B34" s="43" t="s">
        <v>70</v>
      </c>
      <c r="C34" s="40">
        <v>100</v>
      </c>
      <c r="D34" s="40"/>
      <c r="E34" s="20"/>
      <c r="F34" s="40"/>
      <c r="G34" s="20">
        <f t="shared" si="3"/>
        <v>100</v>
      </c>
      <c r="H34" s="40"/>
      <c r="I34" s="20">
        <f>G34-H34</f>
        <v>100</v>
      </c>
      <c r="J34" s="15" t="s">
        <v>88</v>
      </c>
    </row>
    <row r="35" spans="1:10" ht="44.25" customHeight="1">
      <c r="A35" s="36" t="s">
        <v>92</v>
      </c>
      <c r="B35" s="37" t="s">
        <v>93</v>
      </c>
      <c r="C35" s="40"/>
      <c r="D35" s="40"/>
      <c r="E35" s="20"/>
      <c r="F35" s="40"/>
      <c r="G35" s="20">
        <f t="shared" si="3"/>
        <v>0</v>
      </c>
      <c r="H35" s="40"/>
      <c r="I35" s="20"/>
      <c r="J35" s="15"/>
    </row>
    <row r="36" spans="1:10" ht="39.75" customHeight="1">
      <c r="A36" s="42" t="s">
        <v>87</v>
      </c>
      <c r="B36" s="43" t="s">
        <v>70</v>
      </c>
      <c r="C36" s="40">
        <v>10000</v>
      </c>
      <c r="D36" s="40"/>
      <c r="E36" s="20"/>
      <c r="F36" s="40"/>
      <c r="G36" s="20">
        <f t="shared" si="3"/>
        <v>10000</v>
      </c>
      <c r="H36" s="40">
        <v>6550</v>
      </c>
      <c r="I36" s="20">
        <f>G36-H36</f>
        <v>3450</v>
      </c>
      <c r="J36" s="15" t="s">
        <v>94</v>
      </c>
    </row>
    <row r="37" spans="1:13" s="54" customFormat="1" ht="31.5" customHeight="1">
      <c r="A37" s="49"/>
      <c r="B37" s="50" t="s">
        <v>95</v>
      </c>
      <c r="C37" s="51" t="e">
        <f>#REF!+#REF!</f>
        <v>#REF!</v>
      </c>
      <c r="D37" s="51" t="e">
        <f>#REF!+#REF!</f>
        <v>#REF!</v>
      </c>
      <c r="E37" s="51" t="e">
        <f>#REF!+#REF!</f>
        <v>#REF!</v>
      </c>
      <c r="F37" s="51" t="e">
        <f>#REF!+#REF!</f>
        <v>#REF!</v>
      </c>
      <c r="G37" s="51" t="e">
        <f>#REF!+#REF!</f>
        <v>#REF!</v>
      </c>
      <c r="H37" s="51" t="e">
        <f>#REF!+#REF!</f>
        <v>#REF!</v>
      </c>
      <c r="I37" s="51">
        <f>SUM(I7:I36)</f>
        <v>47485</v>
      </c>
      <c r="J37" s="52"/>
      <c r="K37" s="53"/>
      <c r="L37" s="53"/>
      <c r="M37" s="53"/>
    </row>
    <row r="38" spans="1:10" ht="30" customHeight="1">
      <c r="A38" s="88" t="s">
        <v>96</v>
      </c>
      <c r="B38" s="88"/>
      <c r="C38" s="88"/>
      <c r="D38" s="88"/>
      <c r="E38" s="88"/>
      <c r="F38" s="88"/>
      <c r="G38" s="88"/>
      <c r="H38" s="88"/>
      <c r="I38" s="88"/>
      <c r="J38" s="88"/>
    </row>
    <row r="39" ht="30" customHeight="1">
      <c r="C39" s="41">
        <v>11018</v>
      </c>
    </row>
    <row r="40" ht="30" customHeight="1">
      <c r="C40" s="41" t="e">
        <f>B37-C39</f>
        <v>#VALUE!</v>
      </c>
    </row>
    <row r="41" ht="30" customHeight="1"/>
    <row r="42" ht="30" customHeight="1"/>
    <row r="43" ht="30" customHeight="1"/>
    <row r="44" ht="30" customHeight="1">
      <c r="B44" s="56">
        <v>39968.07</v>
      </c>
    </row>
    <row r="45" ht="30" customHeight="1">
      <c r="B45" s="56">
        <v>41110.02</v>
      </c>
    </row>
    <row r="46" ht="30" customHeight="1">
      <c r="B46" s="56">
        <f>B45-B44</f>
        <v>1141.949999999997</v>
      </c>
    </row>
    <row r="47" ht="30" customHeight="1">
      <c r="B47" s="56">
        <f>SUM(B44:B46)</f>
        <v>82220.04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>
      <c r="A64" s="57"/>
    </row>
    <row r="65" ht="30" customHeight="1">
      <c r="A65" s="57"/>
    </row>
    <row r="66" ht="30" customHeight="1">
      <c r="A66" s="57"/>
    </row>
    <row r="67" ht="30" customHeight="1">
      <c r="A67" s="57"/>
    </row>
    <row r="68" ht="30" customHeight="1">
      <c r="A68" s="57"/>
    </row>
    <row r="69" ht="30" customHeight="1">
      <c r="A69" s="57"/>
    </row>
    <row r="70" ht="30" customHeight="1">
      <c r="A70" s="57"/>
    </row>
    <row r="71" ht="30" customHeight="1">
      <c r="A71" s="57"/>
    </row>
    <row r="72" ht="30" customHeight="1">
      <c r="A72" s="57"/>
    </row>
    <row r="73" ht="30" customHeight="1">
      <c r="A73" s="57"/>
    </row>
    <row r="74" ht="30" customHeight="1">
      <c r="A74" s="57"/>
    </row>
    <row r="75" ht="30" customHeight="1">
      <c r="A75" s="57"/>
    </row>
    <row r="76" ht="30" customHeight="1">
      <c r="A76" s="57"/>
    </row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spans="1:2" ht="30" customHeight="1">
      <c r="A500" s="58"/>
      <c r="B500" s="59"/>
    </row>
    <row r="501" spans="1:2" ht="30" customHeight="1">
      <c r="A501" s="58"/>
      <c r="B501" s="59"/>
    </row>
    <row r="502" spans="1:2" ht="30" customHeight="1">
      <c r="A502" s="58"/>
      <c r="B502" s="59"/>
    </row>
    <row r="503" spans="1:2" ht="30" customHeight="1">
      <c r="A503" s="58"/>
      <c r="B503" s="59"/>
    </row>
    <row r="504" spans="1:2" ht="30" customHeight="1">
      <c r="A504" s="58"/>
      <c r="B504" s="59"/>
    </row>
    <row r="505" spans="1:2" ht="30" customHeight="1">
      <c r="A505" s="58"/>
      <c r="B505" s="59"/>
    </row>
    <row r="506" spans="1:2" ht="30" customHeight="1">
      <c r="A506" s="58"/>
      <c r="B506" s="59"/>
    </row>
    <row r="507" spans="1:2" ht="30" customHeight="1">
      <c r="A507" s="58"/>
      <c r="B507" s="59"/>
    </row>
    <row r="508" spans="1:2" ht="30" customHeight="1">
      <c r="A508" s="58"/>
      <c r="B508" s="59"/>
    </row>
    <row r="509" spans="1:2" ht="30" customHeight="1">
      <c r="A509" s="58"/>
      <c r="B509" s="59"/>
    </row>
    <row r="510" spans="1:2" ht="30" customHeight="1">
      <c r="A510" s="58"/>
      <c r="B510" s="59"/>
    </row>
    <row r="511" spans="1:2" ht="30" customHeight="1">
      <c r="A511" s="58"/>
      <c r="B511" s="59"/>
    </row>
    <row r="512" spans="1:2" ht="30" customHeight="1">
      <c r="A512" s="58"/>
      <c r="B512" s="59"/>
    </row>
    <row r="513" spans="1:2" ht="30" customHeight="1">
      <c r="A513" s="58"/>
      <c r="B513" s="59"/>
    </row>
    <row r="514" spans="1:2" ht="30" customHeight="1">
      <c r="A514" s="58"/>
      <c r="B514" s="59"/>
    </row>
    <row r="515" spans="1:2" ht="30" customHeight="1">
      <c r="A515" s="58"/>
      <c r="B515" s="59"/>
    </row>
    <row r="516" spans="1:2" ht="30" customHeight="1">
      <c r="A516" s="58"/>
      <c r="B516" s="59"/>
    </row>
    <row r="517" spans="1:2" ht="30" customHeight="1">
      <c r="A517" s="58"/>
      <c r="B517" s="59"/>
    </row>
    <row r="518" spans="1:2" ht="30" customHeight="1">
      <c r="A518" s="58"/>
      <c r="B518" s="59"/>
    </row>
    <row r="519" spans="1:2" ht="30" customHeight="1">
      <c r="A519" s="58"/>
      <c r="B519" s="59"/>
    </row>
    <row r="520" spans="1:2" ht="30" customHeight="1">
      <c r="A520" s="58"/>
      <c r="B520" s="59"/>
    </row>
    <row r="521" spans="1:2" ht="30" customHeight="1">
      <c r="A521" s="58"/>
      <c r="B521" s="59"/>
    </row>
    <row r="522" spans="1:2" ht="30" customHeight="1">
      <c r="A522" s="58"/>
      <c r="B522" s="59"/>
    </row>
    <row r="523" spans="1:2" ht="30" customHeight="1">
      <c r="A523" s="58"/>
      <c r="B523" s="59"/>
    </row>
    <row r="524" spans="1:2" ht="30" customHeight="1">
      <c r="A524" s="58"/>
      <c r="B524" s="59"/>
    </row>
    <row r="525" spans="1:2" ht="30" customHeight="1">
      <c r="A525" s="58"/>
      <c r="B525" s="59"/>
    </row>
    <row r="526" spans="1:2" ht="30" customHeight="1">
      <c r="A526" s="58"/>
      <c r="B526" s="59"/>
    </row>
    <row r="527" spans="1:2" ht="30" customHeight="1">
      <c r="A527" s="58"/>
      <c r="B527" s="59"/>
    </row>
    <row r="528" spans="1:2" ht="30" customHeight="1">
      <c r="A528" s="58"/>
      <c r="B528" s="59"/>
    </row>
    <row r="529" spans="1:2" ht="30" customHeight="1">
      <c r="A529" s="58"/>
      <c r="B529" s="59"/>
    </row>
    <row r="530" spans="1:2" ht="30" customHeight="1">
      <c r="A530" s="58"/>
      <c r="B530" s="59"/>
    </row>
    <row r="531" spans="1:2" ht="30" customHeight="1">
      <c r="A531" s="58"/>
      <c r="B531" s="59"/>
    </row>
    <row r="532" spans="1:2" ht="30" customHeight="1">
      <c r="A532" s="58"/>
      <c r="B532" s="59"/>
    </row>
    <row r="533" spans="1:2" ht="30" customHeight="1">
      <c r="A533" s="58"/>
      <c r="B533" s="59"/>
    </row>
    <row r="534" spans="1:2" ht="30" customHeight="1">
      <c r="A534" s="58"/>
      <c r="B534" s="59"/>
    </row>
    <row r="535" spans="1:2" ht="30" customHeight="1">
      <c r="A535" s="58"/>
      <c r="B535" s="59"/>
    </row>
    <row r="536" spans="1:2" ht="30" customHeight="1">
      <c r="A536" s="58"/>
      <c r="B536" s="59"/>
    </row>
    <row r="537" spans="1:2" ht="30" customHeight="1">
      <c r="A537" s="58"/>
      <c r="B537" s="59"/>
    </row>
    <row r="538" spans="1:2" ht="30" customHeight="1">
      <c r="A538" s="58"/>
      <c r="B538" s="59"/>
    </row>
    <row r="539" spans="1:2" ht="30" customHeight="1">
      <c r="A539" s="58"/>
      <c r="B539" s="59"/>
    </row>
    <row r="540" spans="1:2" ht="30" customHeight="1">
      <c r="A540" s="58"/>
      <c r="B540" s="59"/>
    </row>
    <row r="541" spans="1:2" ht="30" customHeight="1">
      <c r="A541" s="58"/>
      <c r="B541" s="59"/>
    </row>
    <row r="542" spans="1:2" ht="30" customHeight="1">
      <c r="A542" s="58"/>
      <c r="B542" s="59"/>
    </row>
    <row r="543" spans="1:2" ht="30" customHeight="1">
      <c r="A543" s="58"/>
      <c r="B543" s="59"/>
    </row>
    <row r="544" spans="1:2" ht="30" customHeight="1">
      <c r="A544" s="58"/>
      <c r="B544" s="59"/>
    </row>
    <row r="545" spans="1:2" ht="30" customHeight="1">
      <c r="A545" s="58"/>
      <c r="B545" s="59"/>
    </row>
    <row r="546" spans="1:2" ht="30" customHeight="1">
      <c r="A546" s="58"/>
      <c r="B546" s="59"/>
    </row>
    <row r="547" spans="1:2" ht="30" customHeight="1">
      <c r="A547" s="58"/>
      <c r="B547" s="59"/>
    </row>
    <row r="548" spans="1:2" ht="30" customHeight="1">
      <c r="A548" s="58"/>
      <c r="B548" s="59"/>
    </row>
    <row r="549" spans="1:2" ht="30" customHeight="1">
      <c r="A549" s="58"/>
      <c r="B549" s="59"/>
    </row>
    <row r="550" spans="1:2" ht="30" customHeight="1">
      <c r="A550" s="58"/>
      <c r="B550" s="59"/>
    </row>
    <row r="551" spans="1:2" ht="30" customHeight="1">
      <c r="A551" s="58"/>
      <c r="B551" s="59"/>
    </row>
    <row r="552" spans="1:2" ht="30" customHeight="1">
      <c r="A552" s="58"/>
      <c r="B552" s="59"/>
    </row>
    <row r="553" spans="1:2" ht="30" customHeight="1">
      <c r="A553" s="58"/>
      <c r="B553" s="59"/>
    </row>
    <row r="554" spans="1:2" ht="30" customHeight="1">
      <c r="A554" s="58"/>
      <c r="B554" s="59"/>
    </row>
    <row r="555" spans="1:2" ht="30" customHeight="1">
      <c r="A555" s="58"/>
      <c r="B555" s="59"/>
    </row>
    <row r="556" spans="1:2" ht="30" customHeight="1">
      <c r="A556" s="58"/>
      <c r="B556" s="59"/>
    </row>
    <row r="557" spans="1:2" ht="30" customHeight="1">
      <c r="A557" s="58"/>
      <c r="B557" s="59"/>
    </row>
  </sheetData>
  <sheetProtection/>
  <mergeCells count="6">
    <mergeCell ref="A1:J1"/>
    <mergeCell ref="A2:J2"/>
    <mergeCell ref="A3:J3"/>
    <mergeCell ref="A4:J4"/>
    <mergeCell ref="E5:F5"/>
    <mergeCell ref="A38:J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HP</cp:lastModifiedBy>
  <cp:lastPrinted>2014-06-23T08:28:58Z</cp:lastPrinted>
  <dcterms:created xsi:type="dcterms:W3CDTF">2005-04-01T06:44:40Z</dcterms:created>
  <dcterms:modified xsi:type="dcterms:W3CDTF">2014-06-23T08:29:01Z</dcterms:modified>
  <cp:category/>
  <cp:version/>
  <cp:contentType/>
  <cp:contentStatus/>
</cp:coreProperties>
</file>